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30" windowWidth="12240" windowHeight="9180" activeTab="2"/>
  </bookViews>
  <sheets>
    <sheet name="سند تحلیل" sheetId="8" r:id="rId1"/>
    <sheet name="اهداف بهبود" sheetId="7" r:id="rId2"/>
    <sheet name="برنامه پیشرفت" sheetId="1" r:id="rId3"/>
    <sheet name="ارزیابی عملکردی" sheetId="6" r:id="rId4"/>
  </sheets>
  <definedNames>
    <definedName name="_xlnm._FilterDatabase" localSheetId="0" hidden="1">'سند تحلیل'!$C$3:$N$153</definedName>
  </definedNames>
  <calcPr calcId="145621"/>
</workbook>
</file>

<file path=xl/calcChain.xml><?xml version="1.0" encoding="utf-8"?>
<calcChain xmlns="http://schemas.openxmlformats.org/spreadsheetml/2006/main">
  <c r="L26" i="1" l="1"/>
  <c r="K26" i="1"/>
  <c r="J26" i="1"/>
  <c r="L25" i="1"/>
  <c r="L24" i="1" s="1"/>
  <c r="K25" i="1"/>
  <c r="K24" i="1" s="1"/>
  <c r="J25" i="1"/>
  <c r="J24" i="1" s="1"/>
  <c r="L23" i="1"/>
  <c r="K23" i="1"/>
  <c r="J23" i="1"/>
  <c r="L22" i="1"/>
  <c r="L21" i="1" s="1"/>
  <c r="K22" i="1"/>
  <c r="K21" i="1" s="1"/>
  <c r="J22" i="1"/>
  <c r="J21" i="1" s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K11" i="1" l="1"/>
  <c r="K5" i="1" s="1"/>
  <c r="L11" i="1"/>
  <c r="L5" i="1" s="1"/>
  <c r="J11" i="1"/>
  <c r="J5" i="1" s="1"/>
  <c r="D20" i="6"/>
  <c r="D40" i="6" l="1"/>
  <c r="D36" i="6"/>
  <c r="D32" i="6"/>
  <c r="D28" i="6"/>
  <c r="D24" i="6"/>
  <c r="D16" i="6"/>
  <c r="D13" i="6"/>
  <c r="D9" i="6"/>
  <c r="D5" i="6"/>
  <c r="L153" i="8" l="1"/>
  <c r="K153" i="8"/>
  <c r="J153" i="8"/>
  <c r="G153" i="8"/>
  <c r="L152" i="8"/>
  <c r="K152" i="8"/>
  <c r="J152" i="8"/>
  <c r="G152" i="8"/>
  <c r="L151" i="8"/>
  <c r="K151" i="8"/>
  <c r="J151" i="8"/>
  <c r="G151" i="8"/>
  <c r="L150" i="8"/>
  <c r="K150" i="8"/>
  <c r="J150" i="8"/>
  <c r="G150" i="8"/>
  <c r="L149" i="8"/>
  <c r="K149" i="8"/>
  <c r="J149" i="8"/>
  <c r="G149" i="8"/>
  <c r="L144" i="8"/>
  <c r="K144" i="8"/>
  <c r="J144" i="8"/>
  <c r="G144" i="8"/>
  <c r="L143" i="8"/>
  <c r="K143" i="8"/>
  <c r="J143" i="8"/>
  <c r="G143" i="8"/>
  <c r="L142" i="8"/>
  <c r="K142" i="8"/>
  <c r="J142" i="8"/>
  <c r="G142" i="8"/>
  <c r="L141" i="8"/>
  <c r="K141" i="8"/>
  <c r="J141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L4" i="8"/>
  <c r="K4" i="8"/>
  <c r="J4" i="8"/>
  <c r="G4" i="8"/>
  <c r="G9" i="7" l="1"/>
  <c r="G10" i="7"/>
  <c r="G15" i="7"/>
  <c r="G16" i="7"/>
  <c r="G17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F7" i="7"/>
  <c r="F6" i="7"/>
  <c r="J8" i="7"/>
  <c r="I8" i="7"/>
  <c r="G6" i="7" l="1"/>
  <c r="J5" i="7"/>
  <c r="I5" i="7"/>
  <c r="L38" i="1" l="1"/>
  <c r="K38" i="1"/>
  <c r="J38" i="1"/>
  <c r="L36" i="1"/>
  <c r="K36" i="1"/>
  <c r="J36" i="1"/>
  <c r="L35" i="1"/>
  <c r="K35" i="1"/>
  <c r="J35" i="1"/>
  <c r="L33" i="1"/>
  <c r="K33" i="1"/>
  <c r="J33" i="1"/>
  <c r="L32" i="1"/>
  <c r="K32" i="1"/>
  <c r="J32" i="1"/>
  <c r="L30" i="1"/>
  <c r="K30" i="1"/>
  <c r="J30" i="1"/>
  <c r="L29" i="1"/>
  <c r="K29" i="1"/>
  <c r="J29" i="1"/>
  <c r="L28" i="1"/>
  <c r="K28" i="1"/>
  <c r="J28" i="1"/>
  <c r="K31" i="1" l="1"/>
  <c r="K34" i="1"/>
  <c r="K37" i="1"/>
  <c r="L31" i="1"/>
  <c r="J31" i="1"/>
  <c r="L34" i="1"/>
  <c r="J37" i="1"/>
  <c r="L37" i="1"/>
  <c r="J34" i="1"/>
  <c r="K27" i="1" l="1"/>
  <c r="J27" i="1"/>
  <c r="L27" i="1"/>
</calcChain>
</file>

<file path=xl/comments1.xml><?xml version="1.0" encoding="utf-8"?>
<comments xmlns="http://schemas.openxmlformats.org/spreadsheetml/2006/main">
  <authors>
    <author>حمید رضا , زرین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قوت
2- قابل بهبود
3- انتظارات
4- فرصت
5- تهدید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اولیا
2- دانش اموزان
3- همکاران
4- مدیران موسسه
5- موسسه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کاملا مخالفم
2- مخالفم
3- نظری ندارم
4- موافقم
5- کاملا موافقم</t>
        </r>
      </text>
    </comment>
    <comment ref="N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در اهداف بهبود
2- در برنامه پیشرفت
3- برای 2 سال اینده
</t>
        </r>
      </text>
    </comment>
  </commentList>
</comments>
</file>

<file path=xl/comments2.xml><?xml version="1.0" encoding="utf-8"?>
<comments xmlns="http://schemas.openxmlformats.org/spreadsheetml/2006/main">
  <authors>
    <author>حمید رضا , زرین</author>
    <author>آزیتا, باقری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هنوز زمان ان نرسیده
2- انجام شده
3- وقتش گذشته و انجام نشده
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بسیار ضعیف
2- ضعیف
3- متوسط
4- خوب
5- بسیار خوب
</t>
        </r>
      </text>
    </comment>
    <comment ref="H9" authorId="1">
      <text>
        <r>
          <rPr>
            <sz val="9"/>
            <color indexed="81"/>
            <rFont val="B Nazanin"/>
            <charset val="178"/>
          </rPr>
          <t xml:space="preserve">کلیه کلاسهای تکمیلی با حضور معلمین پایه برگزار می شود
</t>
        </r>
      </text>
    </comment>
    <comment ref="H10" authorId="1">
      <text>
        <r>
          <rPr>
            <b/>
            <sz val="8"/>
            <color indexed="81"/>
            <rFont val="Tahoma"/>
            <family val="2"/>
          </rPr>
          <t>معلمین دور دوم با توجه به شرایط از آن استفاده می نمایند.</t>
        </r>
      </text>
    </comment>
    <comment ref="H11" authorId="1">
      <text>
        <r>
          <rPr>
            <b/>
            <sz val="8"/>
            <color indexed="81"/>
            <rFont val="Tahoma"/>
            <family val="2"/>
          </rPr>
          <t>آزیتا باقری:
ب</t>
        </r>
        <r>
          <rPr>
            <b/>
            <sz val="8"/>
            <color indexed="81"/>
            <rFont val="B Zar"/>
            <charset val="178"/>
          </rPr>
          <t>رای کلیه معلمین برنامه ریزی شده است و درحال اجراست/</t>
        </r>
      </text>
    </comment>
    <comment ref="H12" authorId="1">
      <text>
        <r>
          <rPr>
            <b/>
            <sz val="9"/>
            <color indexed="81"/>
            <rFont val="Tahoma"/>
            <family val="2"/>
          </rPr>
          <t>آزیتا, باقری
ا</t>
        </r>
        <r>
          <rPr>
            <b/>
            <sz val="8"/>
            <color indexed="81"/>
            <rFont val="B Traffic"/>
            <charset val="178"/>
          </rPr>
          <t xml:space="preserve">یجاد فضای سبز در حیاط واستفاده ازرنگ های متنوع </t>
        </r>
      </text>
    </comment>
    <comment ref="H13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با استفاده از بازیهای سنتی و دبستانی که رشد وتقویت دقت وتمرکز وفعالیتهای جنبشی جسمانی را در بردارددر دست اقدام است.</t>
        </r>
      </text>
    </comment>
    <comment ref="H14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آموزش از طریق تقویت </t>
        </r>
        <r>
          <rPr>
            <sz val="8"/>
            <color indexed="81"/>
            <rFont val="Tahoma"/>
            <family val="2"/>
          </rPr>
          <t>نظارت اجرایی وبهداشتی وتهیه فرم های ارزیابی عملکرد</t>
        </r>
      </text>
    </comment>
    <comment ref="H17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</t>
        </r>
        <r>
          <rPr>
            <sz val="8"/>
            <color indexed="81"/>
            <rFont val="Tahoma"/>
            <family val="2"/>
          </rPr>
          <t>هیه پرونده سلامت/اجرای طرح شنوایی سنجی/اجرای طرح فونتیک/اجرای طرح سلامت دهان ودندان وفلوراید</t>
        </r>
      </text>
    </comment>
    <comment ref="H19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محتوای آموزشی پیش دبستان مراحل پایانی را م</t>
        </r>
        <r>
          <rPr>
            <sz val="9"/>
            <color indexed="81"/>
            <rFont val="Tahoma"/>
            <family val="2"/>
          </rPr>
          <t xml:space="preserve">ی </t>
        </r>
        <r>
          <rPr>
            <sz val="8"/>
            <color indexed="81"/>
            <rFont val="Tahoma"/>
            <family val="2"/>
          </rPr>
          <t>گذراند و درس فارسی و هنر درحال انجام است</t>
        </r>
      </text>
    </comment>
    <comment ref="H20" authorId="1">
      <text>
        <r>
          <rPr>
            <b/>
            <sz val="9"/>
            <color indexed="81"/>
            <rFont val="Tahoma"/>
            <family val="2"/>
          </rPr>
          <t>آزیتا</t>
        </r>
        <r>
          <rPr>
            <b/>
            <sz val="8"/>
            <color indexed="81"/>
            <rFont val="Tahoma"/>
            <family val="2"/>
          </rPr>
          <t>, باقری:</t>
        </r>
        <r>
          <rPr>
            <sz val="8"/>
            <color indexed="81"/>
            <rFont val="Tahoma"/>
            <family val="2"/>
          </rPr>
          <t xml:space="preserve">
اختصاص مکان به همه این موارد و ایجاد کتابخانه نیمه متمرکز در راهروها ی دبستان</t>
        </r>
      </text>
    </comment>
    <comment ref="H21" authorId="1">
      <text>
        <r>
          <rPr>
            <b/>
            <sz val="8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ب</t>
        </r>
        <r>
          <rPr>
            <sz val="8"/>
            <color indexed="81"/>
            <rFont val="Tahoma"/>
            <family val="2"/>
          </rPr>
          <t xml:space="preserve">رگزاری جلسه در زمینه اهداف تربیتی و مذهبی و اموزشی مدرسه با توجه به اسناد مدون </t>
        </r>
      </text>
    </comment>
    <comment ref="H23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تهیه کلیپ از فعالیتهای دوره ای و پایانی دانش اموزان /</t>
        </r>
        <r>
          <rPr>
            <sz val="8"/>
            <color indexed="81"/>
            <rFont val="Tahoma"/>
            <family val="2"/>
          </rPr>
          <t>طراحی بروشور بامحتوا و مختصرو مفید برای ثبت نام /برنامه ریزی برای برگزاری نمایشگاه و بازارچه خیریه بصورت همزمان/</t>
        </r>
      </text>
    </comment>
    <comment ref="H25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</t>
        </r>
        <r>
          <rPr>
            <sz val="8"/>
            <color indexed="81"/>
            <rFont val="Tahoma"/>
            <family val="2"/>
          </rPr>
          <t xml:space="preserve">رغیب همکاران به داشتن ارتباط عاطفی همراه با  تلاش در جهت انجام درست امور سپرده شده وپرهیز ازهرگونه رعایت </t>
        </r>
      </text>
    </comment>
    <comment ref="H26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</t>
        </r>
        <r>
          <rPr>
            <sz val="8"/>
            <color indexed="81"/>
            <rFont val="Tahoma"/>
            <family val="2"/>
          </rPr>
          <t>شکیل جلسات خصوصی معلمین با اولیا بدون حضور معاون اموزشی</t>
        </r>
      </text>
    </comment>
    <comment ref="H27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افزایش تعدادجلسات خصوصی با اولیا وشرکت دادن بچه ها در آزمون های عملکردی به منظور ارزیابی سطح یادگیری</t>
        </r>
      </text>
    </comment>
    <comment ref="H28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B Zar"/>
            <charset val="178"/>
          </rPr>
          <t>ت</t>
        </r>
        <r>
          <rPr>
            <sz val="8"/>
            <color indexed="81"/>
            <rFont val="B Koodak"/>
            <charset val="178"/>
          </rPr>
          <t>عیین محتوا وابتدا وانتهای آموزش ها در کارگاههای انتخابی/ محدود کردن آنها با توجه به تنوع مورد نیاز</t>
        </r>
      </text>
    </comment>
    <comment ref="H33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AngsanaUPC"/>
            <family val="1"/>
          </rPr>
          <t>تهیه برنامه غذایی براساس هرم غذایی وشرایط رشد ونیاز سلامت گروه های سن</t>
        </r>
        <r>
          <rPr>
            <sz val="9"/>
            <color indexed="81"/>
            <rFont val="B Nazanin"/>
            <charset val="178"/>
          </rPr>
          <t>ی</t>
        </r>
      </text>
    </comment>
    <comment ref="H35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تع</t>
        </r>
        <r>
          <rPr>
            <sz val="8"/>
            <color indexed="81"/>
            <rFont val="Tahoma"/>
            <family val="2"/>
          </rPr>
          <t xml:space="preserve">دادی از میزها وصندلی ها استاندارد سازی شده است </t>
        </r>
      </text>
    </comment>
    <comment ref="H36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انطباق حداکثری برنامه درسی مدرسه با برنامه مصوب</t>
        </r>
      </text>
    </comment>
  </commentList>
</comments>
</file>

<file path=xl/comments3.xml><?xml version="1.0" encoding="utf-8"?>
<comments xmlns="http://schemas.openxmlformats.org/spreadsheetml/2006/main">
  <authors>
    <author>حمید رضا , زرین</author>
    <author>آزیتا, باقری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هنوز زمان ان نرسیده
2- انجام شده
3- وقتش گذشته و انجام نشده
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بسیار ضعیف
2- ضعیف
3- متوسط
4- خوب
5- بسیار خوب
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بر اساس میزان اهمیت
1- بسیار کم اهمیت 
تا
5 بسیار مهم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آز</t>
        </r>
        <r>
          <rPr>
            <b/>
            <sz val="8"/>
            <color indexed="81"/>
            <rFont val="Sylfaen"/>
            <family val="1"/>
          </rPr>
          <t>یتا, باقری:
بازنگری در نحوه اجرا ومحتوای فرم های گزینش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حضور خانم دکتر از ابتدای سال درزمان بندی های مشخص/برنامه دعوت از 3 کارشناس جهت ارزیابی</t>
        </r>
      </text>
    </comment>
    <comment ref="H7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تکمیل پرونده های دانش آموزی / پاسخگویی مستمر به بخشنامه های اداری /تکیه براجرای دقیق شرح وظایف معاون اجرایی/تشکیل جلسات منظم وحداکثری شوراها </t>
        </r>
      </text>
    </comment>
    <comment ref="H8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تهیه مقدماتی سند هنر /تهیه مباحث قرآنی براساس نیاز و دزکوتاه مدت سال تحصیلی/بررسی نیازهای پرورشی درطی سال تحصیلی/بررسی نیازهای اموزش دینی با توجه به گروه سنی و نگرش حاکم در چار چوبت تربیت دینی</t>
        </r>
      </text>
    </comment>
    <comment ref="H9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تشکیل همزمانی نمایشگاه دستاورد دانش آموزی و بازارچه خیریه/دعوت از مسئولین
اموزش وپرورش منطقه 2/ ومدارس همجوار برای بازدید ازآنها</t>
        </r>
      </text>
    </comment>
    <comment ref="H10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باتوجه به وجود مشکلات بودجه فقط استفاده از ویدئو پرژکتور و نمایش فیلم درحد امکانات صورت گرفته است.</t>
        </r>
      </text>
    </comment>
    <comment ref="H11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تشکیل جلسه عمومی و پایه ای با اولیاتوسط معلمین معاونین وآموزشی
ومدیر دبستان</t>
        </r>
      </text>
    </comment>
    <comment ref="H21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توجه واهمیت همکاران به استفاده از فرم های گزارش کار باهدف کارآمدی ساعات کار تعریف شده</t>
        </r>
      </text>
    </comment>
    <comment ref="H24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تلاش درجهت ارتقا کیفی محتواهای ارائه شده به دانش آموزان باتوجه به خلاقیت همکاران</t>
        </r>
      </text>
    </comment>
    <comment ref="H27" authorId="1">
      <text>
        <r>
          <rPr>
            <b/>
            <sz val="9"/>
            <color indexed="81"/>
            <rFont val="Tahoma"/>
            <family val="2"/>
          </rPr>
          <t>آزیتا, باقری:</t>
        </r>
        <r>
          <rPr>
            <sz val="9"/>
            <color indexed="81"/>
            <rFont val="Tahoma"/>
            <family val="2"/>
          </rPr>
          <t xml:space="preserve">
تاکید برآراستگی وپوشش همکاران با توجه به شان معلمی و الگویی / توجه به آراستگی وزیبایی وتنوع رنگ در پوشش و ظاهردانش آموزان با تاکید براهداف نگرشی</t>
        </r>
      </text>
    </comment>
  </commentList>
</comments>
</file>

<file path=xl/sharedStrings.xml><?xml version="1.0" encoding="utf-8"?>
<sst xmlns="http://schemas.openxmlformats.org/spreadsheetml/2006/main" count="385" uniqueCount="258">
  <si>
    <t>اجرا</t>
  </si>
  <si>
    <t>گزارش انجام</t>
  </si>
  <si>
    <t>کیفیت انجام</t>
  </si>
  <si>
    <t>درجه اهمیت</t>
  </si>
  <si>
    <t>انجام شده وزن دار</t>
  </si>
  <si>
    <t>انجام شده کیفی</t>
  </si>
  <si>
    <t>باید انجام میشد وزن دار</t>
  </si>
  <si>
    <t>عنوان پیوست</t>
  </si>
  <si>
    <t>اهداف</t>
  </si>
  <si>
    <t>اقدامات</t>
  </si>
  <si>
    <t>بسمه تعالی</t>
  </si>
  <si>
    <t>گزارش برنامه پیشرفت</t>
  </si>
  <si>
    <t>شاخص ها</t>
  </si>
  <si>
    <t>عدد صورت</t>
  </si>
  <si>
    <t>عدد مخرج</t>
  </si>
  <si>
    <t>نام مرکز:</t>
  </si>
  <si>
    <t>نحوه محاسبه</t>
  </si>
  <si>
    <t>مطلوب</t>
  </si>
  <si>
    <t>نتیجه محاسبه</t>
  </si>
  <si>
    <t>درصد مطلوب</t>
  </si>
  <si>
    <t>درصد</t>
  </si>
  <si>
    <t>گزارش برنامه بهبود</t>
  </si>
  <si>
    <t>اهداف بهبود</t>
  </si>
  <si>
    <t>ارزیابی</t>
  </si>
  <si>
    <t>سند تحلیل</t>
  </si>
  <si>
    <t>عنوان</t>
  </si>
  <si>
    <t>نوع</t>
  </si>
  <si>
    <t>مرجع</t>
  </si>
  <si>
    <t>تعداد</t>
  </si>
  <si>
    <t>عنوان کلی</t>
  </si>
  <si>
    <t>نظر مرکز</t>
  </si>
  <si>
    <t>نتیجه</t>
  </si>
  <si>
    <t>ارتباط مؤثر، صمیمی و مطلوب میان کادر مدرسه با اولیا و دانش آموزان</t>
  </si>
  <si>
    <t>شادابی، صمیمیت و نشاط در محیط مدرسه</t>
  </si>
  <si>
    <t>انتقاد پذیری و اهمیت دادن به نظرات اولیاء</t>
  </si>
  <si>
    <t>محیط آرام، صمیمی و عاری از اضطراب و استرس</t>
  </si>
  <si>
    <t>انعطاف پذیری و درک مشکلات خانواده ها</t>
  </si>
  <si>
    <t>ایجاد یک محیط  آموزشی سالم و معنوی و توجه به اخلاق و ارزش های دینی</t>
  </si>
  <si>
    <t xml:space="preserve">رعایت سرانه استاندارد دانش آموزان در کلاس </t>
  </si>
  <si>
    <t>تأکید بر اخلاق و تربیت اصولی دانش آموزان</t>
  </si>
  <si>
    <t>توجه بر مفاهیم دینی و قرآنی</t>
  </si>
  <si>
    <t>تقویت مهارت های رفتاری- اجتماعی و روانی (مانند کلاس های حل مسأله)</t>
  </si>
  <si>
    <t>تنوع در برنامه های آموزشی و شیوه تدریس مطلوب</t>
  </si>
  <si>
    <t>آموزش علمی همراه با تقویت خلاقیت در دانش آموزان</t>
  </si>
  <si>
    <t>معلمین دلسوز، پر انرژی، جوان و با انگیزه</t>
  </si>
  <si>
    <t>رویکرد شناختی و اکتشافی و روش های نوین آموزشی</t>
  </si>
  <si>
    <t>توجه به استعداد ها و توانمندی های دانش آموزان و پرورش آنها</t>
  </si>
  <si>
    <t>آموزش در جهت افزایش توانمندی و اعتماد به نفس در دانش آموزان</t>
  </si>
  <si>
    <t>ایجاد انگیزه و علاقمندی در دانش آموزان</t>
  </si>
  <si>
    <t>استفاده از اساتید مجرب جهت آموزش مربیان</t>
  </si>
  <si>
    <t>تأکید بر ورزش و تحرک</t>
  </si>
  <si>
    <t>اردوهای علمی - تفریحی</t>
  </si>
  <si>
    <t>برگزاری جلسات دانش افزایی و کارگاهی جهت اولیاء</t>
  </si>
  <si>
    <t>داشتن برنامه صبحانه در مدرسه</t>
  </si>
  <si>
    <t>برنامه تغذیه سالم و به موقع و هماهنگ دانش آموزان</t>
  </si>
  <si>
    <t>انجام فعالیت های گروهی و مشارکت دانش آموزان در حوزه تدریس</t>
  </si>
  <si>
    <t>برگزاری مناسبت های مذهبی و اعیاد</t>
  </si>
  <si>
    <t>ارتقای بهداشت و نظافت عمومی مدرسه بالاخص سرویس های بهداشتی و فضای ناهار خوری</t>
  </si>
  <si>
    <t>حفظ محیط شاد مدرسه بدون ورود مسائل غیر دینی و سرشار از فرهنگ غنی اسلامی - شیعی</t>
  </si>
  <si>
    <t>ارتباط مطلوبتر با کودکان و رعایت احترام به آنان</t>
  </si>
  <si>
    <t>تجهیز مدرسه چه از نظر تجهیز فضاهای موجود و چه از نظر فضاهایی مانند سالن همایش و ...</t>
  </si>
  <si>
    <t>ایجاد یک مدیریت برنامه ریزی منسجم و یکپارچه</t>
  </si>
  <si>
    <t>افزایش نظم و انضباط در کلیه امور مدرسه</t>
  </si>
  <si>
    <t>توجه به تناسب میان اندام دانش آموزان با مبلمان موجود</t>
  </si>
  <si>
    <t>کیفیت بخشی به فرم و مبلمان موجود حیاط</t>
  </si>
  <si>
    <t xml:space="preserve">استفاده از نیروهای انسانی کار آزموده تر و با تجربه تر در کنار کادر جوان مدرسه </t>
  </si>
  <si>
    <t>تلاش در جهت کشف استعدادهای دانش آموزان در زمینه های مختلف و پرورش آن</t>
  </si>
  <si>
    <t>استفاده از کارشناسان خبره در زمینه مسائل تربیتی و مذهبی و مستقر کردن معاونت پرورشی در مدرسه</t>
  </si>
  <si>
    <t>استفاده از تکنولوژی های روز  مانند آزمایشگاه، رایانه، ویدئو پروژکتور و ... در مسئله آموزش</t>
  </si>
  <si>
    <t>برنامه ریزی در جهت ایجاد علاقه به کتاب و کتاب خوانی و تحقیق</t>
  </si>
  <si>
    <t>کیفیت محیط آموزشی</t>
  </si>
  <si>
    <t>مسائل تربیتی</t>
  </si>
  <si>
    <t>مسائل آموزشی</t>
  </si>
  <si>
    <t>فوق برنامه ها</t>
  </si>
  <si>
    <t>ارتقاء سطح آموزشی مدرسه و ارزیابی مدرسه در کنار سایر مدارس</t>
  </si>
  <si>
    <t>ارتقاء سطح علمی و مهارت های اجتماعی مربیان به خصوص در زمینه ارتباط شناختی با کودکان</t>
  </si>
  <si>
    <t>ایجاد انگیزه بیشتر جهت یادگیری و مطالعه در دانش آموزان</t>
  </si>
  <si>
    <t>آموزش بهداشت فردی به دانش آموزان و کنترل آن در مدرسه توسط مربیان</t>
  </si>
  <si>
    <t>گنجاندن آموزش قرآن و ریاضی متناسب با سن بچه ها در برنامه های مدرسه</t>
  </si>
  <si>
    <t>حضور معلم هنر در کنار سایر مربیان</t>
  </si>
  <si>
    <t>نظارت جدی تر بر عملکرد مربیان</t>
  </si>
  <si>
    <t>ایجاد محیط شاد تر</t>
  </si>
  <si>
    <t>توجه بیشتر و عمیق تر به مسائل اخلاقی و دینی دانش آموزان</t>
  </si>
  <si>
    <t>توجه بیشتر به گزینش خانواده ها و فرزندانشان از نظر اخلاقی، فرهنگی و مذهبی</t>
  </si>
  <si>
    <t>روشنگری خانواده ها در زمینه برنامه های آموزشی، تربیتی و مذهبی مدرسه و ارائه برنامه در این زمینه</t>
  </si>
  <si>
    <t>توجه بیشتر به مسئولیت پذیری و نظم و انظباط دانش آموزان</t>
  </si>
  <si>
    <t>توجه به اهداف بلند مدت در برنامه ریزی های تربیتی (کودکان امروز، مادران فردا)</t>
  </si>
  <si>
    <t>توانمند سازی دانش آموزان در برقراری ارتباط های اجتماعی مؤثر</t>
  </si>
  <si>
    <t>هماهنگی میان مربیان در مسائل تربیتی و مذهبی</t>
  </si>
  <si>
    <t>وضع قوانین و مقررات دقیق تر و محکم تر در بخش اجرائی مدرسه</t>
  </si>
  <si>
    <t>توسعه فعالیت های مؤثر در تقویت علاقه دانش آموزان به امور و شعائر دینی</t>
  </si>
  <si>
    <t>توانمند سازی دانش آموزان در جهت حل مشکلات و افزایش اعتماد به نفس</t>
  </si>
  <si>
    <t>توجه بیشتر به نیازهای عاطفی، روانی، احساسی و تفاوت های فردی دانش آموزان</t>
  </si>
  <si>
    <t>سرمایه گذاری بیشتر بر روی یادگیری زبان انگلیسی و استفاده از کادر مجرب تر و قوی تر در این زمینه و اختصاص ساعات بیشتر و مستمر تر در طول هفته</t>
  </si>
  <si>
    <t>افزایش ساعات تدریس رایانه</t>
  </si>
  <si>
    <t xml:space="preserve">برگزاری کارگاه های دانش افزایی در جهت آشنا کردن خانواده ها با رویکرد شناختی و مسائل تربیتی فرزندشان و جلب مشارکت حداکثری خانواده ها </t>
  </si>
  <si>
    <t>برگزاری جشن های مهمی مانند جشن تکلیف با کیفیت بالاتر</t>
  </si>
  <si>
    <t>افزایش و پر رنگ تر کردن برنامه ها و مناسبت های مذهبی - ملی</t>
  </si>
  <si>
    <t>نظارت بیشتر بر سرویس های دانش آموزان و ترجیحاً استفاده از راننده های خانم</t>
  </si>
  <si>
    <t>افزایش تعداد اردوهای علمی - تفریحی مدرسه</t>
  </si>
  <si>
    <t>افزایش ساعات کلاس های مهارت های تفکر و زندگی</t>
  </si>
  <si>
    <t>افزایش کارگاه های فوق برنامه مانند سفالگری و ...</t>
  </si>
  <si>
    <t>افزایش فعالیت های بدنی و بازی های شناختی و بالاخص ورزش های تخصصی در جهت جلوگیری از بلوغ زودرس</t>
  </si>
  <si>
    <t>بهبود کیفیت غذایی و تلاش در جهت ترویج الگوی تغذیه سالم</t>
  </si>
  <si>
    <t>افزایش ارتباط اختصاصی والدین با کادر آموزشی به طور منظم و حداقل ماهیانه</t>
  </si>
  <si>
    <t>فعالتر کردن سایت مدرسه</t>
  </si>
  <si>
    <t>گنجاندن آموزش زبان فرانسه در برنامه های مدرسه</t>
  </si>
  <si>
    <t>در نظر گرفتن پدران و مادران شاغل در ساعات تشکیل جلسه ماهیانه</t>
  </si>
  <si>
    <t>برگزاری اردوهای مادر و فرزندی</t>
  </si>
  <si>
    <t>بهره مندی از پتانسیل های خانواده ها برای مدرسه در جهت ارتقای کیفیت و کاهش هزینه ها</t>
  </si>
  <si>
    <t>افزایش فعالیت های گروهی جهت ایجاد روحیه مشارکت و کار گروهی</t>
  </si>
  <si>
    <t>اضافه کردن کلاس شنا به فعالیت های فوق برنامه</t>
  </si>
  <si>
    <t>رعایت سرانه مطلوب دانش آموزان در یک کلاس</t>
  </si>
  <si>
    <t>فراموش شدن اهداف و رویکرد شناختی و تربیتی در طول سال تحصیلی</t>
  </si>
  <si>
    <t>عدم وجود محیط یادگیری مناسب با رویکرد مدرسه</t>
  </si>
  <si>
    <t>عدم توانایی و گزارش دهی به اولیاء (آموزشی و تربیتی) و نداشتن اعتماد به نفس کافی در برخورد با اولیاء</t>
  </si>
  <si>
    <t>عدم برنامه ریزی برای دانش آموزان سرآمد</t>
  </si>
  <si>
    <t>عدم استفاده از شیوه های نوین و متنوع روش ها و الگوها در طرح درس ها و عدم بازبینی مرتب طرح درس ها</t>
  </si>
  <si>
    <t>نداشتن سند هنر و پرورشی و نبود معلم پرورشی تمام وقت</t>
  </si>
  <si>
    <t>هدفمند نبودن تربیت مذهبی</t>
  </si>
  <si>
    <t>عدم هماهنگی معلمین پایه با معلمین فوق برنامه</t>
  </si>
  <si>
    <t>نداشتن برنامه و هدف منسجم در پوشه کار بچه ها در دفتر کلاسی</t>
  </si>
  <si>
    <t>نحوه ارائه گزارش پیشرفت یادگیری</t>
  </si>
  <si>
    <t>نبود تعریف کامل و جامع از معلم همتا</t>
  </si>
  <si>
    <t>بهبود امکانات مجازی - آزمایشگاهی</t>
  </si>
  <si>
    <t>استاندارد نبودن میز و صندلی</t>
  </si>
  <si>
    <t>عدم وجود خط مشی (شرح وظائف) برای همکاران</t>
  </si>
  <si>
    <t>عدم وجود نیروی خدماتی متخصص</t>
  </si>
  <si>
    <t>عدم وجود نیروی تمام وقت تایپ و تکثیر</t>
  </si>
  <si>
    <t>ضعف در تبلیغات مدرسه</t>
  </si>
  <si>
    <t>ضعف در کیفیت غذای مدرسه</t>
  </si>
  <si>
    <t>برنامه رفاهی همکاران</t>
  </si>
  <si>
    <t>ارتقای سطح علمی معلم و دانش آموزان</t>
  </si>
  <si>
    <t xml:space="preserve">معلم بهداشت تمام وقت </t>
  </si>
  <si>
    <t>حضور معلم راهنما و پشتیبان متخصص</t>
  </si>
  <si>
    <t>نحوه نوشتن چارت آموزشی</t>
  </si>
  <si>
    <t>تعامل مناسب و روحیه کاری تیمی دانش آموزان</t>
  </si>
  <si>
    <t>حضور نیروهای خلاق، هنرمند و وظیفه شناس</t>
  </si>
  <si>
    <t>اهمیت به رشد دانش آموزان</t>
  </si>
  <si>
    <t>مسیر های ارتباطی با اولیاء</t>
  </si>
  <si>
    <t>آموزش پذیر بودن نیروها</t>
  </si>
  <si>
    <t>برنامه های تابستانی (معلمین)</t>
  </si>
  <si>
    <t>پشتیبانی علمی از طرف پویش و کلاس های آموزشی معلمین و باز بینی طرح درس ها</t>
  </si>
  <si>
    <t xml:space="preserve">شیوه آموزش به روش شناختی </t>
  </si>
  <si>
    <t>مستند سازی فعالیت ها</t>
  </si>
  <si>
    <t>برنامه ریزی برای سال آینده</t>
  </si>
  <si>
    <t>ارزیابی توصیفی مدرسه</t>
  </si>
  <si>
    <t>امکانات فضاهای تفکیک شده فیزیکی (نیایش، سالن ورزشی)</t>
  </si>
  <si>
    <t>افزایش توانمند سازی و تجربه</t>
  </si>
  <si>
    <t>برنامه ریزی و وجود افراد متخصص</t>
  </si>
  <si>
    <t>خیریه</t>
  </si>
  <si>
    <t>جشن تکلیف</t>
  </si>
  <si>
    <t>جشن پدران</t>
  </si>
  <si>
    <t>کارگاه انتخابی</t>
  </si>
  <si>
    <t>میز شناختی</t>
  </si>
  <si>
    <t>تبلیغات</t>
  </si>
  <si>
    <t>سفرهای علمی خارجی و داخلی</t>
  </si>
  <si>
    <t>تعداد کم دانش آموزان</t>
  </si>
  <si>
    <t>سایت و گروه تلگرام</t>
  </si>
  <si>
    <t>داشتن متخصص</t>
  </si>
  <si>
    <t>مرکز پویش</t>
  </si>
  <si>
    <t>رویکرد شناختی</t>
  </si>
  <si>
    <t>پیگیری بهتر مسائل دانش آموزان</t>
  </si>
  <si>
    <t>عدم هماهنگی سطح علمی دانش آموزان</t>
  </si>
  <si>
    <t>تفاوت سطح فرهنگی و اعتقادی خانواده ها</t>
  </si>
  <si>
    <t>فضای گرم و دوستانه معلمان (بیش از حد گرم و صمیمی)</t>
  </si>
  <si>
    <t>ناتوانی در ارائه کارهای تربیتی و آموزشی معلمان به اولیاء</t>
  </si>
  <si>
    <t>اعتماد به نفس پایین معلمین در برخورد با اولیاء</t>
  </si>
  <si>
    <t xml:space="preserve">برگزاری کارگاه های روان شناسی (تحلیل رفتار و شخصیت شناسی)  </t>
  </si>
  <si>
    <t xml:space="preserve">برگزاری کارگاه های خود شناسی </t>
  </si>
  <si>
    <t xml:space="preserve">آموزش طرح درس نویسی        </t>
  </si>
  <si>
    <t xml:space="preserve"> برنامه منظم برای بازبینی طرح درس ها </t>
  </si>
  <si>
    <t xml:space="preserve"> آموزش الگو های تدریس </t>
  </si>
  <si>
    <t>نوشتن اهداف برنامه درسی در هنر و پرورشی</t>
  </si>
  <si>
    <t xml:space="preserve">تفکیک پوشه کار در دو سطح تکالیف آرشیوی و فرایندی </t>
  </si>
  <si>
    <t>آزمون عملکردی _مشاهده ی فرایندی با ابزار و مدل های مختلف(پوشه کار و ...)</t>
  </si>
  <si>
    <t xml:space="preserve">برگزاری جلسات به صورت کارگاهی با حضور کارشناس </t>
  </si>
  <si>
    <t xml:space="preserve">مشارکت حداکثری خانواده ها   در امور مدرسه    </t>
  </si>
  <si>
    <t xml:space="preserve">برگزاری کارگاه های دانش افزایی   </t>
  </si>
  <si>
    <t>تغییر ساعت آموزشی دوره دوم از 45 به 50 دقیقه</t>
  </si>
  <si>
    <t>افزایش حضور همکاران در ساعت تفریح</t>
  </si>
  <si>
    <t>زیبا سازی فضای حیاط</t>
  </si>
  <si>
    <t>غنی سازی فضای آموزشی حیاط</t>
  </si>
  <si>
    <t>آموزش نیروی خدماتی (استاد مربوطه)</t>
  </si>
  <si>
    <t>حضور معلمین پایه و معلمان در کنار بچه ها در ساعات ناهار و نماز</t>
  </si>
  <si>
    <t>تجهیز مدرسه ( کتابخانه،آزمایشگاه، سایت و ...)</t>
  </si>
  <si>
    <t xml:space="preserve">داشتن برنامه جهت اطلاع رسانی و روشنگری خانواده ها در زمینه برنامه های آموزشی ، تربیتی و مذهبی مدرسه </t>
  </si>
  <si>
    <t xml:space="preserve">تجدید نظر در نحوه ارائه محتوای چارت های آموزشی </t>
  </si>
  <si>
    <t xml:space="preserve">بالا بردن سطح بهداشت و سلامت جسمی و روانی همکاران </t>
  </si>
  <si>
    <t>برنامه ریزی  در تبلیغات مدرسه</t>
  </si>
  <si>
    <t>مسئول</t>
  </si>
  <si>
    <t>ارتقا نیروی انسانی</t>
  </si>
  <si>
    <t>فعالیتهای تکمیلی</t>
  </si>
  <si>
    <t>کیفیت آموزشی</t>
  </si>
  <si>
    <t>کیفیت خدمات</t>
  </si>
  <si>
    <t xml:space="preserve">کیفیت </t>
  </si>
  <si>
    <t>کیفیت خدمات آموزشی</t>
  </si>
  <si>
    <t xml:space="preserve">کیفیت اموزشی </t>
  </si>
  <si>
    <t>جداسازی فضای پیش دبستان ازپایه ها</t>
  </si>
  <si>
    <t>تجهیز وساماندهی فضای ناهارخوری</t>
  </si>
  <si>
    <t>ارتقا کیفی ساعات کار معلمین</t>
  </si>
  <si>
    <t xml:space="preserve">نظارت وساماندهی در اموراداری  اجرایی و برنامه ریزی  </t>
  </si>
  <si>
    <t>ارتقا کمی وکیفی در آموزش ها ی مذهبی ودینی  ومحتوا های قابل ارایه</t>
  </si>
  <si>
    <t xml:space="preserve">ساماندهی وارتقا کیفی  درهماهنگی  ونظم  و چینش محیط آموزشی  و پوشش و آراستگی معلمین و دانش آموزان </t>
  </si>
  <si>
    <t>معاون اموزشی</t>
  </si>
  <si>
    <t>معاون اجرایی</t>
  </si>
  <si>
    <t xml:space="preserve">گزینش نیروی کارپرداز آقا </t>
  </si>
  <si>
    <t>معاون آموزشی</t>
  </si>
  <si>
    <t>مربی بهداشت</t>
  </si>
  <si>
    <t>ستادبرنامه ریزی</t>
  </si>
  <si>
    <t xml:space="preserve">تدوین و تعیین شرح وظایف معلم ومعلم همتا </t>
  </si>
  <si>
    <t>جداسازی فضای پیش دبستان</t>
  </si>
  <si>
    <t>متعادل کردن فضای عاطفی ودوستانه دربین همکاران برای پرهیز از هرنوع ایجاد کاستی</t>
  </si>
  <si>
    <t>بالابردن سطح اعتماد به نفس همکاران در رویارویی با اولیا</t>
  </si>
  <si>
    <t>تلاش درجهت ارتقا سطح علمی دانش اموزان با توجه به توانایی ها</t>
  </si>
  <si>
    <t>تدوین برنامه کیفیت بخشی و ساماندهی کارگاه های انتخابی</t>
  </si>
  <si>
    <t>تجهیز وتهیه لوازم ورزشی</t>
  </si>
  <si>
    <t>راه اندازی سایت مدرسه</t>
  </si>
  <si>
    <t>مسئول سایت</t>
  </si>
  <si>
    <t>تجهیز  وساماندهی محیط یادگیری مناسب</t>
  </si>
  <si>
    <t>بالا بردن کیفیت ناهار وصبحانه دانش آموزان براساس نیاز دوران رشد وهرم غذایی</t>
  </si>
  <si>
    <t>کنترل و نظارت برآموزش شیوه های شناختی</t>
  </si>
  <si>
    <t>کارشناس آموزش</t>
  </si>
  <si>
    <t>استاندارد سازی مبلمان اموزشی</t>
  </si>
  <si>
    <t xml:space="preserve">افزایش کیفی نحوه پاسخگویی وارایه بازخورد به اولیا وروشنگری نسبت به سیاستهای آموزشی و.پرورشی  </t>
  </si>
  <si>
    <t>نظارت بر استفاده از شیوه های نوین و متنوع  طرح درس نویسی و نظارت  مستمر ازروند اجرا باتوجه به  طرح بالندگی معلمین</t>
  </si>
  <si>
    <t>ساماندهی وتجدید نظر نسبت به کلاسهای فوق برنامه ولزوم حضور معلمین پایه</t>
  </si>
  <si>
    <t xml:space="preserve">تدوین برنامه جهت استفاده از تکنو لوژی آموزشی دربهبود وارتقا فرایند یادگیری ویاددهی </t>
  </si>
  <si>
    <t>تخصیص نیروی تمام وقت تایپ وتکثیر</t>
  </si>
  <si>
    <t>ارتقای بهداشت و نظافت عمومی مدرسه وسلامت دانش آموزان</t>
  </si>
  <si>
    <t>نظارت  وساماندهی نسبت به نحوه وشرایط گزینش خانواده ها ازنظر سطح اعتقادی وفرهنگی</t>
  </si>
  <si>
    <t xml:space="preserve">تدوین برنامه منسجم در معرفی وارایه عملکرد مدرسه به اولیا ومشتریان  و مدارس همجوار       </t>
  </si>
  <si>
    <t>تدوین سند هنر و قرآن  و پرورشی و آموزه های دینی</t>
  </si>
  <si>
    <t>سامان دهی ساعات آموزش وانطباق آن با برنامه آموزش وپرورش</t>
  </si>
  <si>
    <t>شورای راهبردی</t>
  </si>
  <si>
    <t>به کارگیری نیروی تمام وقت تایپ و تکثیر</t>
  </si>
  <si>
    <t>اجرایی و بهداشت</t>
  </si>
  <si>
    <t xml:space="preserve"> </t>
  </si>
  <si>
    <t xml:space="preserve">کسب رضایت مسئولین اداره آموزش و پرورش منطقه 2 </t>
  </si>
  <si>
    <t>ایجاد رضایت مندی در کارکنان و مراجعین بیرونی</t>
  </si>
  <si>
    <t>ایجاد نگرش مثبت نسبت به هدفمندی برنامه ها در کارکنان و والدین</t>
  </si>
  <si>
    <t>افزایش مراجعین بیرونی نسبت به ثبت نام جدید</t>
  </si>
  <si>
    <t>ایجاد شناخت نسبت به مدرسه در مدارس همجوار و اداره آموزش و پرورش</t>
  </si>
  <si>
    <t>افزایش رغبت به ثبت نام 90% دانش آموزان فعلی</t>
  </si>
  <si>
    <t>استفاده مفید از ساعت کار (به جز ساعت تدریس) در روند آموزش</t>
  </si>
  <si>
    <t>بروز رفتارهایی مطابق با ارزش های دینی در دانش آموزان</t>
  </si>
  <si>
    <t>ایجاد بازخورد مثبت در خانواده های مذهبی</t>
  </si>
  <si>
    <t>ایجاد رضایت مندی در ارزیابی مراجعین و اولیا هنگام ورود به فضای مدرسه</t>
  </si>
  <si>
    <t>بهبود نتایج در فرآیند وباز خورد های آموزشی</t>
  </si>
  <si>
    <t>شرکت حداکثری در نمایشگاه پایان سال دبستان</t>
  </si>
  <si>
    <t>.</t>
  </si>
  <si>
    <t>مراجعه حداکثری خانواده های مذهبی جهت ثبت نام</t>
  </si>
  <si>
    <t>افزایش خانواده های مذهبی در سال تحصیلی آینده</t>
  </si>
  <si>
    <t>یک دست شدن اصول طرح درس نویسی در بین معلمین</t>
  </si>
  <si>
    <t>مسند سازی و گزارش از محتوای ساعات کار</t>
  </si>
  <si>
    <t>وجود منابع قابل دسترس جهت استفاده ازتکنولوژی روز در امر آموزش</t>
  </si>
  <si>
    <t>تعریف ساعات کار/تهیه فرم گزارش کار</t>
  </si>
  <si>
    <t>نماز جماعت/برنامه آموزش قرآن / ساعت احکام/محرک وصفر / ارتقا محتوی آموزش ادعیه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</si>
</sst>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B Homa"/>
      <charset val="178"/>
    </font>
    <font>
      <sz val="14"/>
      <color theme="1"/>
      <name val="B Homa"/>
      <charset val="178"/>
    </font>
    <font>
      <b/>
      <sz val="12"/>
      <color theme="1"/>
      <name val="B Homa"/>
      <charset val="178"/>
    </font>
    <font>
      <sz val="14"/>
      <color rgb="FF00B0F0"/>
      <name val="B Homa"/>
      <charset val="178"/>
    </font>
    <font>
      <sz val="11"/>
      <color theme="1"/>
      <name val="B Homa"/>
      <charset val="178"/>
    </font>
    <font>
      <sz val="18"/>
      <color rgb="FFFF0000"/>
      <name val="B Homa"/>
      <charset val="178"/>
    </font>
    <font>
      <sz val="18"/>
      <color rgb="FF00B050"/>
      <name val="B Homa"/>
      <charset val="178"/>
    </font>
    <font>
      <sz val="10"/>
      <color rgb="FFFF0000"/>
      <name val="B Homa"/>
      <charset val="178"/>
    </font>
    <font>
      <sz val="10"/>
      <color theme="4" tint="-0.24994659260841701"/>
      <name val="B Homa"/>
      <charset val="178"/>
    </font>
    <font>
      <sz val="9"/>
      <color rgb="FF0070C0"/>
      <name val="B Homa"/>
      <charset val="178"/>
    </font>
    <font>
      <sz val="10"/>
      <color rgb="FF00B0F0"/>
      <name val="B Homa"/>
      <charset val="178"/>
    </font>
    <font>
      <sz val="12"/>
      <color rgb="FFFF0000"/>
      <name val="B Homa"/>
      <charset val="178"/>
    </font>
    <font>
      <sz val="11"/>
      <color rgb="FFFF0000"/>
      <name val="B Homa"/>
      <charset val="178"/>
    </font>
    <font>
      <b/>
      <sz val="11"/>
      <color rgb="FFFF0000"/>
      <name val="B Homa"/>
      <charset val="178"/>
    </font>
    <font>
      <b/>
      <sz val="10"/>
      <color rgb="FF00B0F0"/>
      <name val="B Homa"/>
      <charset val="178"/>
    </font>
    <font>
      <b/>
      <sz val="11"/>
      <color theme="1"/>
      <name val="B Homa"/>
      <charset val="178"/>
    </font>
    <font>
      <sz val="10"/>
      <color rgb="FF0070C0"/>
      <name val="B Homa"/>
      <charset val="178"/>
    </font>
    <font>
      <sz val="12"/>
      <color theme="1"/>
      <name val="B Homa"/>
      <charset val="178"/>
    </font>
    <font>
      <sz val="20"/>
      <color theme="4" tint="-0.24994659260841701"/>
      <name val="B Homa"/>
      <charset val="178"/>
    </font>
    <font>
      <sz val="14"/>
      <color rgb="FF0070C0"/>
      <name val="B Homa"/>
      <charset val="178"/>
    </font>
    <font>
      <sz val="11"/>
      <color theme="4" tint="-0.24994659260841701"/>
      <name val="B Homa"/>
      <charset val="178"/>
    </font>
    <font>
      <b/>
      <sz val="10"/>
      <color theme="1"/>
      <name val="B Nazanin"/>
      <charset val="178"/>
    </font>
    <font>
      <b/>
      <sz val="9"/>
      <color theme="1"/>
      <name val="B Nazanin"/>
      <charset val="178"/>
    </font>
    <font>
      <b/>
      <sz val="8"/>
      <color theme="1"/>
      <name val="B Nazanin"/>
      <charset val="178"/>
    </font>
    <font>
      <sz val="9"/>
      <color indexed="81"/>
      <name val="B Nazanin"/>
      <charset val="178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B Traffic"/>
      <charset val="178"/>
    </font>
    <font>
      <b/>
      <sz val="8"/>
      <color indexed="81"/>
      <name val="B Zar"/>
      <charset val="178"/>
    </font>
    <font>
      <sz val="8"/>
      <color indexed="81"/>
      <name val="B Zar"/>
      <charset val="178"/>
    </font>
    <font>
      <sz val="8"/>
      <color indexed="81"/>
      <name val="B Koodak"/>
      <charset val="178"/>
    </font>
    <font>
      <sz val="9"/>
      <color indexed="81"/>
      <name val="AngsanaUPC"/>
      <family val="1"/>
    </font>
    <font>
      <b/>
      <sz val="8"/>
      <color indexed="8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2" borderId="0" xfId="0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" fontId="2" fillId="3" borderId="16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vertical="center" wrapText="1"/>
    </xf>
    <xf numFmtId="0" fontId="9" fillId="5" borderId="22" xfId="0" applyFont="1" applyFill="1" applyBorder="1" applyAlignment="1">
      <alignment vertical="center" wrapText="1"/>
    </xf>
    <xf numFmtId="0" fontId="11" fillId="5" borderId="2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32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0" fontId="17" fillId="2" borderId="20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vertical="center"/>
    </xf>
    <xf numFmtId="0" fontId="17" fillId="2" borderId="21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right" vertical="center"/>
    </xf>
    <xf numFmtId="0" fontId="19" fillId="2" borderId="27" xfId="0" applyFont="1" applyFill="1" applyBorder="1" applyAlignment="1">
      <alignment horizontal="right" vertical="center"/>
    </xf>
    <xf numFmtId="0" fontId="17" fillId="2" borderId="26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right" vertical="center"/>
    </xf>
    <xf numFmtId="0" fontId="20" fillId="2" borderId="27" xfId="0" applyFont="1" applyFill="1" applyBorder="1" applyAlignment="1">
      <alignment horizontal="right" vertical="center"/>
    </xf>
    <xf numFmtId="0" fontId="17" fillId="6" borderId="33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vertical="center"/>
    </xf>
    <xf numFmtId="0" fontId="21" fillId="2" borderId="37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right" readingOrder="2"/>
    </xf>
    <xf numFmtId="0" fontId="21" fillId="2" borderId="4" xfId="0" applyFont="1" applyFill="1" applyBorder="1" applyAlignment="1">
      <alignment horizontal="center" vertical="center"/>
    </xf>
    <xf numFmtId="1" fontId="2" fillId="3" borderId="39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readingOrder="2"/>
    </xf>
    <xf numFmtId="0" fontId="24" fillId="6" borderId="26" xfId="0" applyFont="1" applyFill="1" applyBorder="1" applyAlignment="1">
      <alignment vertical="center"/>
    </xf>
    <xf numFmtId="0" fontId="24" fillId="6" borderId="27" xfId="0" applyFont="1" applyFill="1" applyBorder="1" applyAlignment="1">
      <alignment vertical="center"/>
    </xf>
    <xf numFmtId="0" fontId="24" fillId="6" borderId="41" xfId="0" applyFont="1" applyFill="1" applyBorder="1" applyAlignment="1">
      <alignment vertical="center"/>
    </xf>
    <xf numFmtId="0" fontId="24" fillId="6" borderId="36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1" fontId="2" fillId="3" borderId="29" xfId="0" applyNumberFormat="1" applyFont="1" applyFill="1" applyBorder="1" applyAlignment="1">
      <alignment horizontal="center" vertical="center" wrapText="1"/>
    </xf>
    <xf numFmtId="1" fontId="2" fillId="3" borderId="42" xfId="0" applyNumberFormat="1" applyFont="1" applyFill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center" vertical="center" wrapText="1"/>
    </xf>
    <xf numFmtId="1" fontId="2" fillId="2" borderId="43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2" fillId="7" borderId="15" xfId="0" applyNumberFormat="1" applyFont="1" applyFill="1" applyBorder="1" applyAlignment="1">
      <alignment horizontal="center" vertical="center" wrapText="1"/>
    </xf>
    <xf numFmtId="1" fontId="2" fillId="7" borderId="3" xfId="0" applyNumberFormat="1" applyFont="1" applyFill="1" applyBorder="1" applyAlignment="1">
      <alignment horizontal="center" vertical="center" wrapText="1"/>
    </xf>
    <xf numFmtId="1" fontId="2" fillId="7" borderId="5" xfId="0" applyNumberFormat="1" applyFont="1" applyFill="1" applyBorder="1" applyAlignment="1">
      <alignment horizontal="center" vertical="center" wrapText="1"/>
    </xf>
    <xf numFmtId="1" fontId="2" fillId="7" borderId="14" xfId="0" applyNumberFormat="1" applyFont="1" applyFill="1" applyBorder="1" applyAlignment="1">
      <alignment horizontal="center" vertical="center" wrapText="1"/>
    </xf>
    <xf numFmtId="1" fontId="2" fillId="7" borderId="7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" fontId="2" fillId="4" borderId="18" xfId="0" applyNumberFormat="1" applyFont="1" applyFill="1" applyBorder="1" applyAlignment="1">
      <alignment horizontal="center" vertical="center" wrapText="1"/>
    </xf>
    <xf numFmtId="1" fontId="2" fillId="4" borderId="19" xfId="0" applyNumberFormat="1" applyFont="1" applyFill="1" applyBorder="1" applyAlignment="1">
      <alignment horizontal="center" vertical="center" wrapText="1"/>
    </xf>
    <xf numFmtId="1" fontId="2" fillId="4" borderId="17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1" fontId="2" fillId="2" borderId="45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1" fontId="2" fillId="7" borderId="30" xfId="0" applyNumberFormat="1" applyFont="1" applyFill="1" applyBorder="1" applyAlignment="1">
      <alignment horizontal="center" vertical="center" wrapText="1"/>
    </xf>
    <xf numFmtId="1" fontId="2" fillId="7" borderId="43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3" fillId="0" borderId="46" xfId="0" applyFont="1" applyBorder="1" applyAlignment="1">
      <alignment horizontal="center" vertical="center" readingOrder="2"/>
    </xf>
    <xf numFmtId="0" fontId="13" fillId="0" borderId="47" xfId="0" applyFont="1" applyBorder="1" applyAlignment="1">
      <alignment horizontal="center" vertical="center" readingOrder="2"/>
    </xf>
    <xf numFmtId="0" fontId="13" fillId="2" borderId="4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0" borderId="38" xfId="0" applyFont="1" applyBorder="1" applyAlignment="1">
      <alignment vertical="center" readingOrder="2"/>
    </xf>
    <xf numFmtId="0" fontId="13" fillId="0" borderId="15" xfId="0" applyFont="1" applyBorder="1" applyAlignment="1">
      <alignment vertical="center" readingOrder="2"/>
    </xf>
    <xf numFmtId="0" fontId="13" fillId="0" borderId="5" xfId="0" applyFont="1" applyBorder="1" applyAlignment="1">
      <alignment vertical="center" readingOrder="2"/>
    </xf>
    <xf numFmtId="0" fontId="13" fillId="2" borderId="5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8" fillId="2" borderId="22" xfId="0" applyFont="1" applyFill="1" applyBorder="1" applyAlignment="1">
      <alignment horizontal="right" vertical="center" readingOrder="2"/>
    </xf>
    <xf numFmtId="0" fontId="13" fillId="0" borderId="15" xfId="0" applyFont="1" applyBorder="1" applyAlignment="1">
      <alignment horizontal="right" wrapText="1" readingOrder="2"/>
    </xf>
    <xf numFmtId="0" fontId="5" fillId="4" borderId="1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vertical="center"/>
    </xf>
    <xf numFmtId="0" fontId="13" fillId="0" borderId="46" xfId="0" applyFont="1" applyBorder="1" applyAlignment="1">
      <alignment horizontal="right" readingOrder="2"/>
    </xf>
    <xf numFmtId="0" fontId="13" fillId="0" borderId="46" xfId="0" applyFont="1" applyBorder="1" applyAlignment="1">
      <alignment horizontal="right" wrapText="1" readingOrder="2"/>
    </xf>
    <xf numFmtId="0" fontId="25" fillId="6" borderId="35" xfId="0" applyFont="1" applyFill="1" applyBorder="1" applyAlignment="1">
      <alignment horizontal="right"/>
    </xf>
    <xf numFmtId="0" fontId="25" fillId="0" borderId="38" xfId="0" applyFont="1" applyBorder="1" applyAlignment="1">
      <alignment horizontal="right" readingOrder="2"/>
    </xf>
    <xf numFmtId="0" fontId="25" fillId="0" borderId="5" xfId="0" applyFont="1" applyBorder="1" applyAlignment="1">
      <alignment horizontal="right" readingOrder="2"/>
    </xf>
    <xf numFmtId="0" fontId="25" fillId="2" borderId="5" xfId="0" applyFont="1" applyFill="1" applyBorder="1" applyAlignment="1">
      <alignment horizontal="right" vertical="center"/>
    </xf>
    <xf numFmtId="0" fontId="25" fillId="6" borderId="35" xfId="0" applyFont="1" applyFill="1" applyBorder="1" applyAlignment="1">
      <alignment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vertical="center"/>
    </xf>
    <xf numFmtId="0" fontId="17" fillId="0" borderId="5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right" vertical="center"/>
    </xf>
    <xf numFmtId="0" fontId="15" fillId="2" borderId="27" xfId="0" applyFont="1" applyFill="1" applyBorder="1" applyAlignment="1">
      <alignment horizontal="right" vertical="center" readingOrder="2"/>
    </xf>
    <xf numFmtId="0" fontId="26" fillId="2" borderId="19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4" fillId="6" borderId="20" xfId="0" applyFont="1" applyFill="1" applyBorder="1" applyAlignment="1">
      <alignment horizontal="center" vertical="center"/>
    </xf>
    <xf numFmtId="0" fontId="24" fillId="6" borderId="22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textRotation="90"/>
    </xf>
    <xf numFmtId="0" fontId="16" fillId="0" borderId="21" xfId="0" applyFont="1" applyFill="1" applyBorder="1" applyAlignment="1">
      <alignment horizontal="center" vertical="center" textRotation="90"/>
    </xf>
    <xf numFmtId="0" fontId="16" fillId="0" borderId="23" xfId="0" applyFont="1" applyFill="1" applyBorder="1" applyAlignment="1">
      <alignment horizontal="center" vertical="center" textRotation="90"/>
    </xf>
    <xf numFmtId="0" fontId="16" fillId="0" borderId="24" xfId="0" applyFont="1" applyFill="1" applyBorder="1" applyAlignment="1">
      <alignment horizontal="center" vertical="center" textRotation="90"/>
    </xf>
    <xf numFmtId="0" fontId="15" fillId="2" borderId="0" xfId="0" applyFont="1" applyFill="1" applyBorder="1" applyAlignment="1">
      <alignment horizontal="right" vertical="center"/>
    </xf>
    <xf numFmtId="0" fontId="15" fillId="2" borderId="27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01C3AC"/>
      <color rgb="FF01A823"/>
      <color rgb="FFFFA823"/>
      <color rgb="FFFFFF93"/>
      <color rgb="FFFFFFB3"/>
      <color rgb="FF02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B1:N165"/>
  <sheetViews>
    <sheetView rightToLeft="1" topLeftCell="B1" zoomScale="90" zoomScaleNormal="90" workbookViewId="0">
      <pane xSplit="3" ySplit="3" topLeftCell="E22" activePane="bottomRight" state="frozen"/>
      <selection activeCell="B1" sqref="B1"/>
      <selection pane="topRight" activeCell="E1" sqref="E1"/>
      <selection pane="bottomLeft" activeCell="B8" sqref="B8"/>
      <selection pane="bottomRight" activeCell="O10" sqref="O10"/>
    </sheetView>
  </sheetViews>
  <sheetFormatPr defaultColWidth="9.140625" defaultRowHeight="15" x14ac:dyDescent="0.25"/>
  <cols>
    <col min="1" max="1" width="3.42578125" style="1" customWidth="1"/>
    <col min="2" max="2" width="4.140625" style="1" customWidth="1"/>
    <col min="3" max="3" width="4.5703125" style="1" customWidth="1"/>
    <col min="4" max="4" width="77.5703125" style="97" customWidth="1"/>
    <col min="5" max="5" width="15.7109375" style="1" bestFit="1" customWidth="1"/>
    <col min="6" max="6" width="7.5703125" style="1" customWidth="1"/>
    <col min="7" max="7" width="7.5703125" style="1" hidden="1" customWidth="1"/>
    <col min="8" max="9" width="7.5703125" style="1" customWidth="1"/>
    <col min="10" max="12" width="13.140625" style="1" hidden="1" customWidth="1"/>
    <col min="13" max="13" width="7.7109375" style="1" customWidth="1"/>
    <col min="14" max="14" width="7.28515625" style="1" customWidth="1"/>
    <col min="15" max="16384" width="9.140625" style="1"/>
  </cols>
  <sheetData>
    <row r="1" spans="2:14" ht="15.75" thickBot="1" x14ac:dyDescent="0.3"/>
    <row r="2" spans="2:14" ht="40.5" customHeight="1" thickBot="1" x14ac:dyDescent="0.3">
      <c r="C2" s="73"/>
      <c r="D2" s="98" t="s">
        <v>24</v>
      </c>
      <c r="E2" s="89"/>
      <c r="F2" s="133" t="s">
        <v>15</v>
      </c>
      <c r="G2" s="133"/>
      <c r="H2" s="133"/>
      <c r="I2" s="133"/>
      <c r="J2" s="74"/>
      <c r="K2" s="74"/>
      <c r="L2" s="74"/>
      <c r="M2" s="74"/>
      <c r="N2" s="17"/>
    </row>
    <row r="3" spans="2:14" ht="70.5" customHeight="1" thickBot="1" x14ac:dyDescent="0.3">
      <c r="B3" s="15"/>
      <c r="C3" s="134" t="s">
        <v>25</v>
      </c>
      <c r="D3" s="135"/>
      <c r="E3" s="90" t="s">
        <v>29</v>
      </c>
      <c r="F3" s="92" t="s">
        <v>26</v>
      </c>
      <c r="G3" s="93"/>
      <c r="H3" s="93" t="s">
        <v>27</v>
      </c>
      <c r="I3" s="94" t="s">
        <v>28</v>
      </c>
      <c r="J3" s="67" t="s">
        <v>4</v>
      </c>
      <c r="K3" s="7" t="s">
        <v>6</v>
      </c>
      <c r="L3" s="8" t="s">
        <v>5</v>
      </c>
      <c r="M3" s="90" t="s">
        <v>30</v>
      </c>
      <c r="N3" s="72" t="s">
        <v>31</v>
      </c>
    </row>
    <row r="4" spans="2:14" ht="29.45" customHeight="1" x14ac:dyDescent="0.25">
      <c r="B4" s="18"/>
      <c r="C4" s="59">
        <v>1</v>
      </c>
      <c r="D4" s="103" t="s">
        <v>32</v>
      </c>
      <c r="E4" s="99" t="s">
        <v>70</v>
      </c>
      <c r="F4" s="79">
        <v>1</v>
      </c>
      <c r="G4" s="95">
        <f t="shared" ref="G4:G153" si="0">IF(F4=2,I4,0)</f>
        <v>0</v>
      </c>
      <c r="H4" s="95">
        <v>1</v>
      </c>
      <c r="I4" s="80">
        <v>50</v>
      </c>
      <c r="J4" s="70">
        <f>IF(F4=2,#REF!,0)</f>
        <v>0</v>
      </c>
      <c r="K4" s="3">
        <f>IF(F4=1,0,#REF!)</f>
        <v>0</v>
      </c>
      <c r="L4" s="10">
        <f>IF(F4=2,I4*#REF!,0)</f>
        <v>0</v>
      </c>
      <c r="M4" s="31">
        <v>4</v>
      </c>
      <c r="N4" s="12">
        <v>0</v>
      </c>
    </row>
    <row r="5" spans="2:14" ht="29.45" customHeight="1" x14ac:dyDescent="0.25">
      <c r="B5" s="18"/>
      <c r="C5" s="61">
        <v>2</v>
      </c>
      <c r="D5" s="104" t="s">
        <v>33</v>
      </c>
      <c r="E5" s="99" t="s">
        <v>70</v>
      </c>
      <c r="F5" s="79">
        <v>1</v>
      </c>
      <c r="G5" s="95"/>
      <c r="H5" s="95">
        <v>1</v>
      </c>
      <c r="I5" s="80">
        <v>28</v>
      </c>
      <c r="J5" s="70"/>
      <c r="K5" s="3"/>
      <c r="L5" s="10"/>
      <c r="M5" s="31">
        <v>4</v>
      </c>
      <c r="N5" s="12">
        <v>0</v>
      </c>
    </row>
    <row r="6" spans="2:14" ht="29.45" customHeight="1" x14ac:dyDescent="0.25">
      <c r="B6" s="18"/>
      <c r="C6" s="61">
        <v>3</v>
      </c>
      <c r="D6" s="104" t="s">
        <v>34</v>
      </c>
      <c r="E6" s="99" t="s">
        <v>70</v>
      </c>
      <c r="F6" s="79">
        <v>1</v>
      </c>
      <c r="G6" s="95"/>
      <c r="H6" s="95">
        <v>1</v>
      </c>
      <c r="I6" s="80">
        <v>7</v>
      </c>
      <c r="J6" s="70"/>
      <c r="K6" s="3"/>
      <c r="L6" s="10"/>
      <c r="M6" s="31">
        <v>4</v>
      </c>
      <c r="N6" s="12">
        <v>0</v>
      </c>
    </row>
    <row r="7" spans="2:14" ht="29.45" customHeight="1" x14ac:dyDescent="0.25">
      <c r="B7" s="18"/>
      <c r="C7" s="61">
        <v>4</v>
      </c>
      <c r="D7" s="104" t="s">
        <v>35</v>
      </c>
      <c r="E7" s="99" t="s">
        <v>70</v>
      </c>
      <c r="F7" s="79">
        <v>1</v>
      </c>
      <c r="G7" s="95"/>
      <c r="H7" s="95">
        <v>1</v>
      </c>
      <c r="I7" s="80">
        <v>15</v>
      </c>
      <c r="J7" s="70"/>
      <c r="K7" s="3"/>
      <c r="L7" s="10"/>
      <c r="M7" s="31">
        <v>4</v>
      </c>
      <c r="N7" s="12">
        <v>0</v>
      </c>
    </row>
    <row r="8" spans="2:14" ht="29.45" customHeight="1" x14ac:dyDescent="0.25">
      <c r="B8" s="18"/>
      <c r="C8" s="61">
        <v>5</v>
      </c>
      <c r="D8" s="104" t="s">
        <v>36</v>
      </c>
      <c r="E8" s="99" t="s">
        <v>70</v>
      </c>
      <c r="F8" s="79">
        <v>1</v>
      </c>
      <c r="G8" s="95"/>
      <c r="H8" s="95">
        <v>1</v>
      </c>
      <c r="I8" s="80">
        <v>5</v>
      </c>
      <c r="J8" s="70"/>
      <c r="K8" s="3"/>
      <c r="L8" s="10"/>
      <c r="M8" s="31">
        <v>4</v>
      </c>
      <c r="N8" s="12">
        <v>0</v>
      </c>
    </row>
    <row r="9" spans="2:14" ht="29.45" customHeight="1" x14ac:dyDescent="0.25">
      <c r="B9" s="18"/>
      <c r="C9" s="61">
        <v>6</v>
      </c>
      <c r="D9" s="104" t="s">
        <v>37</v>
      </c>
      <c r="E9" s="99" t="s">
        <v>70</v>
      </c>
      <c r="F9" s="79">
        <v>1</v>
      </c>
      <c r="G9" s="95"/>
      <c r="H9" s="95">
        <v>1</v>
      </c>
      <c r="I9" s="80">
        <v>4</v>
      </c>
      <c r="J9" s="70"/>
      <c r="K9" s="3"/>
      <c r="L9" s="10"/>
      <c r="M9" s="31">
        <v>4</v>
      </c>
      <c r="N9" s="12">
        <v>0</v>
      </c>
    </row>
    <row r="10" spans="2:14" ht="29.45" customHeight="1" x14ac:dyDescent="0.25">
      <c r="B10" s="18"/>
      <c r="C10" s="61">
        <v>7</v>
      </c>
      <c r="D10" s="104" t="s">
        <v>38</v>
      </c>
      <c r="E10" s="99" t="s">
        <v>70</v>
      </c>
      <c r="F10" s="79">
        <v>1</v>
      </c>
      <c r="G10" s="95"/>
      <c r="H10" s="95">
        <v>1</v>
      </c>
      <c r="I10" s="80">
        <v>5</v>
      </c>
      <c r="J10" s="70"/>
      <c r="K10" s="3"/>
      <c r="L10" s="10"/>
      <c r="M10" s="31">
        <v>4</v>
      </c>
      <c r="N10" s="12">
        <v>0</v>
      </c>
    </row>
    <row r="11" spans="2:14" ht="29.45" customHeight="1" x14ac:dyDescent="0.25">
      <c r="B11" s="18"/>
      <c r="C11" s="61">
        <v>8</v>
      </c>
      <c r="D11" s="104" t="s">
        <v>39</v>
      </c>
      <c r="E11" s="99" t="s">
        <v>71</v>
      </c>
      <c r="F11" s="79">
        <v>1</v>
      </c>
      <c r="G11" s="95"/>
      <c r="H11" s="95">
        <v>1</v>
      </c>
      <c r="I11" s="80">
        <v>4</v>
      </c>
      <c r="J11" s="70"/>
      <c r="K11" s="3"/>
      <c r="L11" s="10"/>
      <c r="M11" s="31">
        <v>4</v>
      </c>
      <c r="N11" s="12">
        <v>0</v>
      </c>
    </row>
    <row r="12" spans="2:14" ht="29.45" customHeight="1" x14ac:dyDescent="0.25">
      <c r="B12" s="18"/>
      <c r="C12" s="61">
        <v>9</v>
      </c>
      <c r="D12" s="104" t="s">
        <v>40</v>
      </c>
      <c r="E12" s="99" t="s">
        <v>71</v>
      </c>
      <c r="F12" s="79">
        <v>1</v>
      </c>
      <c r="G12" s="95"/>
      <c r="H12" s="95">
        <v>1</v>
      </c>
      <c r="I12" s="80">
        <v>3</v>
      </c>
      <c r="J12" s="70"/>
      <c r="K12" s="3"/>
      <c r="L12" s="10"/>
      <c r="M12" s="31">
        <v>4</v>
      </c>
      <c r="N12" s="12">
        <v>0</v>
      </c>
    </row>
    <row r="13" spans="2:14" ht="29.45" customHeight="1" x14ac:dyDescent="0.25">
      <c r="B13" s="18"/>
      <c r="C13" s="61">
        <v>10</v>
      </c>
      <c r="D13" s="104" t="s">
        <v>41</v>
      </c>
      <c r="E13" s="99" t="s">
        <v>71</v>
      </c>
      <c r="F13" s="79">
        <v>1</v>
      </c>
      <c r="G13" s="95"/>
      <c r="H13" s="95">
        <v>1</v>
      </c>
      <c r="I13" s="80">
        <v>2</v>
      </c>
      <c r="J13" s="70"/>
      <c r="K13" s="3"/>
      <c r="L13" s="10"/>
      <c r="M13" s="31">
        <v>4</v>
      </c>
      <c r="N13" s="12">
        <v>0</v>
      </c>
    </row>
    <row r="14" spans="2:14" ht="29.45" customHeight="1" x14ac:dyDescent="0.25">
      <c r="B14" s="18"/>
      <c r="C14" s="61">
        <v>11</v>
      </c>
      <c r="D14" s="104" t="s">
        <v>42</v>
      </c>
      <c r="E14" s="99" t="s">
        <v>72</v>
      </c>
      <c r="F14" s="79">
        <v>1</v>
      </c>
      <c r="G14" s="95"/>
      <c r="H14" s="95">
        <v>1</v>
      </c>
      <c r="I14" s="80">
        <v>19</v>
      </c>
      <c r="J14" s="70"/>
      <c r="K14" s="3"/>
      <c r="L14" s="10"/>
      <c r="M14" s="31">
        <v>4</v>
      </c>
      <c r="N14" s="12">
        <v>0</v>
      </c>
    </row>
    <row r="15" spans="2:14" ht="29.45" customHeight="1" x14ac:dyDescent="0.25">
      <c r="B15" s="18"/>
      <c r="C15" s="61">
        <v>12</v>
      </c>
      <c r="D15" s="104" t="s">
        <v>43</v>
      </c>
      <c r="E15" s="99" t="s">
        <v>72</v>
      </c>
      <c r="F15" s="79">
        <v>1</v>
      </c>
      <c r="G15" s="95"/>
      <c r="H15" s="95">
        <v>1</v>
      </c>
      <c r="I15" s="80">
        <v>12</v>
      </c>
      <c r="J15" s="70"/>
      <c r="K15" s="3"/>
      <c r="L15" s="10"/>
      <c r="M15" s="31">
        <v>4</v>
      </c>
      <c r="N15" s="12">
        <v>0</v>
      </c>
    </row>
    <row r="16" spans="2:14" ht="29.45" customHeight="1" x14ac:dyDescent="0.25">
      <c r="B16" s="18"/>
      <c r="C16" s="61">
        <v>13</v>
      </c>
      <c r="D16" s="104" t="s">
        <v>44</v>
      </c>
      <c r="E16" s="99" t="s">
        <v>72</v>
      </c>
      <c r="F16" s="79">
        <v>1</v>
      </c>
      <c r="G16" s="95"/>
      <c r="H16" s="95">
        <v>1</v>
      </c>
      <c r="I16" s="80">
        <v>16</v>
      </c>
      <c r="J16" s="70"/>
      <c r="K16" s="3"/>
      <c r="L16" s="10"/>
      <c r="M16" s="31">
        <v>4</v>
      </c>
      <c r="N16" s="12">
        <v>0</v>
      </c>
    </row>
    <row r="17" spans="2:14" ht="29.45" customHeight="1" x14ac:dyDescent="0.25">
      <c r="B17" s="18"/>
      <c r="C17" s="61">
        <v>14</v>
      </c>
      <c r="D17" s="104" t="s">
        <v>45</v>
      </c>
      <c r="E17" s="99" t="s">
        <v>72</v>
      </c>
      <c r="F17" s="79">
        <v>1</v>
      </c>
      <c r="G17" s="95"/>
      <c r="H17" s="95">
        <v>1</v>
      </c>
      <c r="I17" s="80">
        <v>11</v>
      </c>
      <c r="J17" s="70"/>
      <c r="K17" s="3"/>
      <c r="L17" s="10"/>
      <c r="M17" s="31">
        <v>4</v>
      </c>
      <c r="N17" s="12">
        <v>1</v>
      </c>
    </row>
    <row r="18" spans="2:14" ht="29.45" customHeight="1" x14ac:dyDescent="0.25">
      <c r="B18" s="18"/>
      <c r="C18" s="61">
        <v>15</v>
      </c>
      <c r="D18" s="104" t="s">
        <v>46</v>
      </c>
      <c r="E18" s="99" t="s">
        <v>72</v>
      </c>
      <c r="F18" s="79">
        <v>1</v>
      </c>
      <c r="G18" s="95"/>
      <c r="H18" s="95">
        <v>1</v>
      </c>
      <c r="I18" s="80">
        <v>7</v>
      </c>
      <c r="J18" s="70"/>
      <c r="K18" s="3"/>
      <c r="L18" s="10"/>
      <c r="M18" s="31">
        <v>4</v>
      </c>
      <c r="N18" s="12">
        <v>2</v>
      </c>
    </row>
    <row r="19" spans="2:14" ht="29.45" customHeight="1" x14ac:dyDescent="0.25">
      <c r="B19" s="18"/>
      <c r="C19" s="61">
        <v>16</v>
      </c>
      <c r="D19" s="104" t="s">
        <v>47</v>
      </c>
      <c r="E19" s="99" t="s">
        <v>72</v>
      </c>
      <c r="F19" s="79">
        <v>1</v>
      </c>
      <c r="G19" s="95"/>
      <c r="H19" s="95">
        <v>1</v>
      </c>
      <c r="I19" s="80">
        <v>2</v>
      </c>
      <c r="J19" s="70"/>
      <c r="K19" s="3"/>
      <c r="L19" s="10"/>
      <c r="M19" s="31">
        <v>4</v>
      </c>
      <c r="N19" s="12">
        <v>2</v>
      </c>
    </row>
    <row r="20" spans="2:14" ht="29.45" customHeight="1" x14ac:dyDescent="0.25">
      <c r="B20" s="18"/>
      <c r="C20" s="61">
        <v>17</v>
      </c>
      <c r="D20" s="104" t="s">
        <v>48</v>
      </c>
      <c r="E20" s="99" t="s">
        <v>72</v>
      </c>
      <c r="F20" s="79">
        <v>1</v>
      </c>
      <c r="G20" s="95"/>
      <c r="H20" s="95">
        <v>1</v>
      </c>
      <c r="I20" s="80">
        <v>19</v>
      </c>
      <c r="J20" s="70"/>
      <c r="K20" s="3"/>
      <c r="L20" s="10"/>
      <c r="M20" s="31">
        <v>4</v>
      </c>
      <c r="N20" s="12">
        <v>2</v>
      </c>
    </row>
    <row r="21" spans="2:14" ht="29.45" customHeight="1" x14ac:dyDescent="0.25">
      <c r="B21" s="18"/>
      <c r="C21" s="61">
        <v>18</v>
      </c>
      <c r="D21" s="104" t="s">
        <v>49</v>
      </c>
      <c r="E21" s="99" t="s">
        <v>72</v>
      </c>
      <c r="F21" s="79">
        <v>1</v>
      </c>
      <c r="G21" s="95"/>
      <c r="H21" s="95">
        <v>1</v>
      </c>
      <c r="I21" s="80">
        <v>2</v>
      </c>
      <c r="J21" s="70"/>
      <c r="K21" s="3"/>
      <c r="L21" s="10"/>
      <c r="M21" s="31">
        <v>4</v>
      </c>
      <c r="N21" s="12">
        <v>2</v>
      </c>
    </row>
    <row r="22" spans="2:14" ht="29.45" customHeight="1" x14ac:dyDescent="0.25">
      <c r="B22" s="18"/>
      <c r="C22" s="61">
        <v>19</v>
      </c>
      <c r="D22" s="104" t="s">
        <v>50</v>
      </c>
      <c r="E22" s="99" t="s">
        <v>73</v>
      </c>
      <c r="F22" s="79">
        <v>1</v>
      </c>
      <c r="G22" s="95"/>
      <c r="H22" s="95">
        <v>1</v>
      </c>
      <c r="I22" s="80">
        <v>1</v>
      </c>
      <c r="J22" s="70"/>
      <c r="K22" s="3"/>
      <c r="L22" s="10"/>
      <c r="M22" s="31">
        <v>4</v>
      </c>
      <c r="N22" s="12">
        <v>2</v>
      </c>
    </row>
    <row r="23" spans="2:14" ht="29.45" customHeight="1" x14ac:dyDescent="0.25">
      <c r="B23" s="18"/>
      <c r="C23" s="61">
        <v>20</v>
      </c>
      <c r="D23" s="104" t="s">
        <v>51</v>
      </c>
      <c r="E23" s="99" t="s">
        <v>73</v>
      </c>
      <c r="F23" s="79">
        <v>1</v>
      </c>
      <c r="G23" s="95"/>
      <c r="H23" s="95">
        <v>1</v>
      </c>
      <c r="I23" s="80">
        <v>10</v>
      </c>
      <c r="J23" s="70"/>
      <c r="K23" s="3"/>
      <c r="L23" s="10"/>
      <c r="M23" s="31">
        <v>4</v>
      </c>
      <c r="N23" s="12">
        <v>1</v>
      </c>
    </row>
    <row r="24" spans="2:14" ht="29.45" customHeight="1" x14ac:dyDescent="0.25">
      <c r="B24" s="18"/>
      <c r="C24" s="61">
        <v>21</v>
      </c>
      <c r="D24" s="104" t="s">
        <v>52</v>
      </c>
      <c r="E24" s="99" t="s">
        <v>73</v>
      </c>
      <c r="F24" s="79">
        <v>1</v>
      </c>
      <c r="G24" s="95"/>
      <c r="H24" s="95">
        <v>1</v>
      </c>
      <c r="I24" s="80">
        <v>4</v>
      </c>
      <c r="J24" s="70"/>
      <c r="K24" s="3"/>
      <c r="L24" s="10"/>
      <c r="M24" s="31">
        <v>4</v>
      </c>
      <c r="N24" s="12">
        <v>2</v>
      </c>
    </row>
    <row r="25" spans="2:14" ht="29.45" customHeight="1" x14ac:dyDescent="0.25">
      <c r="B25" s="18"/>
      <c r="C25" s="61">
        <v>22</v>
      </c>
      <c r="D25" s="104" t="s">
        <v>53</v>
      </c>
      <c r="E25" s="99" t="s">
        <v>73</v>
      </c>
      <c r="F25" s="79">
        <v>1</v>
      </c>
      <c r="G25" s="95"/>
      <c r="H25" s="95">
        <v>1</v>
      </c>
      <c r="I25" s="80">
        <v>4</v>
      </c>
      <c r="J25" s="70"/>
      <c r="K25" s="3"/>
      <c r="L25" s="10"/>
      <c r="M25" s="31">
        <v>0</v>
      </c>
      <c r="N25" s="12">
        <v>1</v>
      </c>
    </row>
    <row r="26" spans="2:14" ht="29.45" customHeight="1" x14ac:dyDescent="0.25">
      <c r="B26" s="18"/>
      <c r="C26" s="61">
        <v>23</v>
      </c>
      <c r="D26" s="104" t="s">
        <v>54</v>
      </c>
      <c r="E26" s="99" t="s">
        <v>73</v>
      </c>
      <c r="F26" s="79">
        <v>1</v>
      </c>
      <c r="G26" s="95"/>
      <c r="H26" s="95">
        <v>1</v>
      </c>
      <c r="I26" s="80">
        <v>2</v>
      </c>
      <c r="J26" s="70"/>
      <c r="K26" s="3"/>
      <c r="L26" s="10"/>
      <c r="M26" s="31">
        <v>4</v>
      </c>
      <c r="N26" s="12">
        <v>1</v>
      </c>
    </row>
    <row r="27" spans="2:14" ht="29.45" customHeight="1" x14ac:dyDescent="0.25">
      <c r="B27" s="18"/>
      <c r="C27" s="61">
        <v>24</v>
      </c>
      <c r="D27" s="104" t="s">
        <v>55</v>
      </c>
      <c r="E27" s="99" t="s">
        <v>73</v>
      </c>
      <c r="F27" s="79">
        <v>1</v>
      </c>
      <c r="G27" s="95"/>
      <c r="H27" s="95">
        <v>1</v>
      </c>
      <c r="I27" s="80">
        <v>6</v>
      </c>
      <c r="J27" s="70"/>
      <c r="K27" s="3"/>
      <c r="L27" s="10"/>
      <c r="M27" s="31">
        <v>4</v>
      </c>
      <c r="N27" s="12">
        <v>1</v>
      </c>
    </row>
    <row r="28" spans="2:14" ht="29.45" customHeight="1" x14ac:dyDescent="0.25">
      <c r="B28" s="18"/>
      <c r="C28" s="61">
        <v>25</v>
      </c>
      <c r="D28" s="104" t="s">
        <v>56</v>
      </c>
      <c r="E28" s="99" t="s">
        <v>73</v>
      </c>
      <c r="F28" s="79">
        <v>1</v>
      </c>
      <c r="G28" s="95"/>
      <c r="H28" s="95">
        <v>1</v>
      </c>
      <c r="I28" s="80">
        <v>2</v>
      </c>
      <c r="J28" s="70"/>
      <c r="K28" s="3"/>
      <c r="L28" s="10"/>
      <c r="M28" s="31">
        <v>25</v>
      </c>
      <c r="N28" s="12">
        <v>1</v>
      </c>
    </row>
    <row r="29" spans="2:14" ht="29.45" customHeight="1" x14ac:dyDescent="0.25">
      <c r="B29" s="18"/>
      <c r="C29" s="61">
        <v>26</v>
      </c>
      <c r="D29" s="104" t="s">
        <v>57</v>
      </c>
      <c r="E29" s="99" t="s">
        <v>70</v>
      </c>
      <c r="F29" s="79">
        <v>2</v>
      </c>
      <c r="G29" s="95"/>
      <c r="H29" s="95">
        <v>1</v>
      </c>
      <c r="I29" s="80">
        <v>22</v>
      </c>
      <c r="J29" s="70"/>
      <c r="K29" s="3"/>
      <c r="L29" s="10"/>
      <c r="M29" s="31">
        <v>5</v>
      </c>
      <c r="N29" s="12">
        <v>1</v>
      </c>
    </row>
    <row r="30" spans="2:14" ht="29.45" customHeight="1" x14ac:dyDescent="0.25">
      <c r="B30" s="18"/>
      <c r="C30" s="61">
        <v>27</v>
      </c>
      <c r="D30" s="104" t="s">
        <v>58</v>
      </c>
      <c r="E30" s="99" t="s">
        <v>70</v>
      </c>
      <c r="F30" s="79">
        <v>3</v>
      </c>
      <c r="G30" s="95"/>
      <c r="H30" s="95">
        <v>1</v>
      </c>
      <c r="I30" s="80">
        <v>2</v>
      </c>
      <c r="J30" s="70"/>
      <c r="K30" s="3"/>
      <c r="L30" s="10"/>
      <c r="M30" s="31">
        <v>4</v>
      </c>
      <c r="N30" s="12">
        <v>1</v>
      </c>
    </row>
    <row r="31" spans="2:14" ht="29.45" customHeight="1" x14ac:dyDescent="0.25">
      <c r="B31" s="18"/>
      <c r="C31" s="61">
        <v>28</v>
      </c>
      <c r="D31" s="104" t="s">
        <v>59</v>
      </c>
      <c r="E31" s="99" t="s">
        <v>70</v>
      </c>
      <c r="F31" s="79">
        <v>3</v>
      </c>
      <c r="G31" s="95"/>
      <c r="H31" s="95">
        <v>1</v>
      </c>
      <c r="I31" s="80">
        <v>5</v>
      </c>
      <c r="J31" s="70"/>
      <c r="K31" s="3"/>
      <c r="L31" s="10"/>
      <c r="M31" s="31">
        <v>3</v>
      </c>
      <c r="N31" s="12">
        <v>0</v>
      </c>
    </row>
    <row r="32" spans="2:14" ht="29.45" customHeight="1" x14ac:dyDescent="0.25">
      <c r="B32" s="18"/>
      <c r="C32" s="61">
        <v>29</v>
      </c>
      <c r="D32" s="104" t="s">
        <v>60</v>
      </c>
      <c r="E32" s="99" t="s">
        <v>70</v>
      </c>
      <c r="F32" s="79">
        <v>4</v>
      </c>
      <c r="G32" s="95"/>
      <c r="H32" s="95">
        <v>1</v>
      </c>
      <c r="I32" s="80">
        <v>28</v>
      </c>
      <c r="J32" s="70"/>
      <c r="K32" s="3"/>
      <c r="L32" s="10"/>
      <c r="M32" s="31">
        <v>5</v>
      </c>
      <c r="N32" s="12">
        <v>1</v>
      </c>
    </row>
    <row r="33" spans="2:14" ht="29.45" customHeight="1" x14ac:dyDescent="0.25">
      <c r="B33" s="18"/>
      <c r="C33" s="61">
        <v>30</v>
      </c>
      <c r="D33" s="104" t="s">
        <v>61</v>
      </c>
      <c r="E33" s="99" t="s">
        <v>70</v>
      </c>
      <c r="F33" s="79">
        <v>2</v>
      </c>
      <c r="G33" s="95"/>
      <c r="H33" s="95">
        <v>1</v>
      </c>
      <c r="I33" s="80">
        <v>5</v>
      </c>
      <c r="J33" s="70"/>
      <c r="K33" s="3"/>
      <c r="L33" s="10"/>
      <c r="M33" s="31">
        <v>4</v>
      </c>
      <c r="N33" s="12">
        <v>1</v>
      </c>
    </row>
    <row r="34" spans="2:14" ht="29.45" customHeight="1" x14ac:dyDescent="0.25">
      <c r="B34" s="18"/>
      <c r="C34" s="61">
        <v>31</v>
      </c>
      <c r="D34" s="104" t="s">
        <v>62</v>
      </c>
      <c r="E34" s="99" t="s">
        <v>70</v>
      </c>
      <c r="F34" s="79">
        <v>2</v>
      </c>
      <c r="G34" s="95"/>
      <c r="H34" s="95">
        <v>1</v>
      </c>
      <c r="I34" s="80">
        <v>10</v>
      </c>
      <c r="J34" s="70"/>
      <c r="K34" s="3"/>
      <c r="L34" s="10"/>
      <c r="M34" s="31">
        <v>4</v>
      </c>
      <c r="N34" s="12">
        <v>1</v>
      </c>
    </row>
    <row r="35" spans="2:14" ht="29.45" customHeight="1" x14ac:dyDescent="0.25">
      <c r="B35" s="18"/>
      <c r="C35" s="61">
        <v>32</v>
      </c>
      <c r="D35" s="104" t="s">
        <v>63</v>
      </c>
      <c r="E35" s="99" t="s">
        <v>70</v>
      </c>
      <c r="F35" s="79">
        <v>2</v>
      </c>
      <c r="G35" s="95"/>
      <c r="H35" s="95">
        <v>1</v>
      </c>
      <c r="I35" s="80">
        <v>1</v>
      </c>
      <c r="J35" s="70"/>
      <c r="K35" s="3"/>
      <c r="L35" s="10"/>
      <c r="M35" s="31">
        <v>4</v>
      </c>
      <c r="N35" s="12">
        <v>1</v>
      </c>
    </row>
    <row r="36" spans="2:14" ht="29.45" customHeight="1" x14ac:dyDescent="0.25">
      <c r="B36" s="18"/>
      <c r="C36" s="61">
        <v>33</v>
      </c>
      <c r="D36" s="104" t="s">
        <v>64</v>
      </c>
      <c r="E36" s="99" t="s">
        <v>70</v>
      </c>
      <c r="F36" s="79">
        <v>2</v>
      </c>
      <c r="G36" s="95"/>
      <c r="H36" s="95">
        <v>1</v>
      </c>
      <c r="I36" s="80">
        <v>1</v>
      </c>
      <c r="J36" s="70"/>
      <c r="K36" s="3"/>
      <c r="L36" s="10"/>
      <c r="M36" s="31">
        <v>4</v>
      </c>
      <c r="N36" s="12">
        <v>4</v>
      </c>
    </row>
    <row r="37" spans="2:14" ht="29.45" customHeight="1" x14ac:dyDescent="0.25">
      <c r="B37" s="18"/>
      <c r="C37" s="61">
        <v>34</v>
      </c>
      <c r="D37" s="104" t="s">
        <v>65</v>
      </c>
      <c r="E37" s="99" t="s">
        <v>72</v>
      </c>
      <c r="F37" s="79">
        <v>3</v>
      </c>
      <c r="G37" s="95"/>
      <c r="H37" s="95">
        <v>1</v>
      </c>
      <c r="I37" s="80">
        <v>23</v>
      </c>
      <c r="J37" s="70"/>
      <c r="K37" s="3"/>
      <c r="L37" s="10"/>
      <c r="M37" s="31">
        <v>4</v>
      </c>
      <c r="N37" s="12">
        <v>2</v>
      </c>
    </row>
    <row r="38" spans="2:14" ht="29.45" customHeight="1" x14ac:dyDescent="0.25">
      <c r="B38" s="18"/>
      <c r="C38" s="61">
        <v>35</v>
      </c>
      <c r="D38" s="104" t="s">
        <v>66</v>
      </c>
      <c r="E38" s="99" t="s">
        <v>72</v>
      </c>
      <c r="F38" s="79"/>
      <c r="G38" s="95"/>
      <c r="H38" s="95">
        <v>1</v>
      </c>
      <c r="I38" s="80">
        <v>8</v>
      </c>
      <c r="J38" s="70"/>
      <c r="K38" s="3"/>
      <c r="L38" s="10"/>
      <c r="M38" s="31">
        <v>0</v>
      </c>
      <c r="N38" s="12">
        <v>0</v>
      </c>
    </row>
    <row r="39" spans="2:14" ht="29.45" customHeight="1" x14ac:dyDescent="0.25">
      <c r="B39" s="18"/>
      <c r="C39" s="61">
        <v>36</v>
      </c>
      <c r="D39" s="104" t="s">
        <v>67</v>
      </c>
      <c r="E39" s="99" t="s">
        <v>72</v>
      </c>
      <c r="F39" s="79">
        <v>2</v>
      </c>
      <c r="G39" s="95"/>
      <c r="H39" s="95">
        <v>1</v>
      </c>
      <c r="I39" s="80">
        <v>6</v>
      </c>
      <c r="J39" s="70"/>
      <c r="K39" s="3"/>
      <c r="L39" s="10"/>
      <c r="M39" s="31">
        <v>4</v>
      </c>
      <c r="N39" s="12">
        <v>2</v>
      </c>
    </row>
    <row r="40" spans="2:14" ht="29.45" customHeight="1" x14ac:dyDescent="0.25">
      <c r="B40" s="18"/>
      <c r="C40" s="61">
        <v>37</v>
      </c>
      <c r="D40" s="104" t="s">
        <v>68</v>
      </c>
      <c r="E40" s="99" t="s">
        <v>70</v>
      </c>
      <c r="F40" s="79">
        <v>3</v>
      </c>
      <c r="G40" s="95"/>
      <c r="H40" s="95">
        <v>1</v>
      </c>
      <c r="I40" s="80">
        <v>8</v>
      </c>
      <c r="J40" s="70"/>
      <c r="K40" s="3"/>
      <c r="L40" s="10"/>
      <c r="M40" s="31">
        <v>0</v>
      </c>
      <c r="N40" s="12">
        <v>1</v>
      </c>
    </row>
    <row r="41" spans="2:14" ht="29.45" customHeight="1" x14ac:dyDescent="0.25">
      <c r="B41" s="18"/>
      <c r="C41" s="61">
        <v>38</v>
      </c>
      <c r="D41" s="104" t="s">
        <v>69</v>
      </c>
      <c r="E41" s="99" t="s">
        <v>72</v>
      </c>
      <c r="F41" s="79">
        <v>2</v>
      </c>
      <c r="G41" s="95"/>
      <c r="H41" s="95">
        <v>1</v>
      </c>
      <c r="I41" s="80">
        <v>1</v>
      </c>
      <c r="J41" s="70"/>
      <c r="K41" s="3"/>
      <c r="L41" s="10"/>
      <c r="M41" s="31">
        <v>4</v>
      </c>
      <c r="N41" s="12">
        <v>1</v>
      </c>
    </row>
    <row r="42" spans="2:14" ht="29.45" customHeight="1" x14ac:dyDescent="0.25">
      <c r="B42" s="18"/>
      <c r="C42" s="61">
        <v>39</v>
      </c>
      <c r="D42" s="104" t="s">
        <v>74</v>
      </c>
      <c r="E42" s="99" t="s">
        <v>72</v>
      </c>
      <c r="F42" s="79">
        <v>3</v>
      </c>
      <c r="G42" s="95"/>
      <c r="H42" s="95">
        <v>1</v>
      </c>
      <c r="I42" s="80">
        <v>11</v>
      </c>
      <c r="J42" s="70"/>
      <c r="K42" s="3"/>
      <c r="L42" s="10"/>
      <c r="M42" s="31">
        <v>4</v>
      </c>
      <c r="N42" s="12">
        <v>2</v>
      </c>
    </row>
    <row r="43" spans="2:14" ht="29.45" customHeight="1" x14ac:dyDescent="0.25">
      <c r="B43" s="18"/>
      <c r="C43" s="61">
        <v>40</v>
      </c>
      <c r="D43" s="104" t="s">
        <v>75</v>
      </c>
      <c r="E43" s="99" t="s">
        <v>72</v>
      </c>
      <c r="F43" s="79">
        <v>2</v>
      </c>
      <c r="G43" s="95"/>
      <c r="H43" s="95">
        <v>1</v>
      </c>
      <c r="I43" s="80">
        <v>10</v>
      </c>
      <c r="J43" s="70"/>
      <c r="K43" s="3"/>
      <c r="L43" s="10"/>
      <c r="M43" s="31">
        <v>4</v>
      </c>
      <c r="N43" s="12">
        <v>2</v>
      </c>
    </row>
    <row r="44" spans="2:14" ht="29.45" customHeight="1" x14ac:dyDescent="0.25">
      <c r="B44" s="18"/>
      <c r="C44" s="61">
        <v>41</v>
      </c>
      <c r="D44" s="104" t="s">
        <v>76</v>
      </c>
      <c r="E44" s="99" t="s">
        <v>72</v>
      </c>
      <c r="F44" s="79">
        <v>2</v>
      </c>
      <c r="G44" s="95"/>
      <c r="H44" s="95">
        <v>1</v>
      </c>
      <c r="I44" s="80">
        <v>7</v>
      </c>
      <c r="J44" s="70"/>
      <c r="K44" s="3"/>
      <c r="L44" s="10"/>
      <c r="M44" s="31">
        <v>4</v>
      </c>
      <c r="N44" s="12">
        <v>2</v>
      </c>
    </row>
    <row r="45" spans="2:14" ht="29.45" customHeight="1" x14ac:dyDescent="0.25">
      <c r="B45" s="18"/>
      <c r="C45" s="61">
        <v>42</v>
      </c>
      <c r="D45" s="104" t="s">
        <v>77</v>
      </c>
      <c r="E45" s="99" t="s">
        <v>72</v>
      </c>
      <c r="F45" s="79">
        <v>2</v>
      </c>
      <c r="G45" s="95"/>
      <c r="H45" s="95">
        <v>1</v>
      </c>
      <c r="I45" s="80">
        <v>3</v>
      </c>
      <c r="J45" s="70"/>
      <c r="K45" s="3"/>
      <c r="L45" s="10"/>
      <c r="M45" s="31">
        <v>4</v>
      </c>
      <c r="N45" s="12">
        <v>2</v>
      </c>
    </row>
    <row r="46" spans="2:14" ht="29.45" customHeight="1" x14ac:dyDescent="0.25">
      <c r="B46" s="18"/>
      <c r="C46" s="61">
        <v>43</v>
      </c>
      <c r="D46" s="104" t="s">
        <v>78</v>
      </c>
      <c r="E46" s="99" t="s">
        <v>72</v>
      </c>
      <c r="F46" s="79">
        <v>2</v>
      </c>
      <c r="G46" s="95"/>
      <c r="H46" s="95">
        <v>1</v>
      </c>
      <c r="I46" s="80">
        <v>3</v>
      </c>
      <c r="J46" s="70"/>
      <c r="K46" s="3"/>
      <c r="L46" s="10"/>
      <c r="M46" s="31">
        <v>4</v>
      </c>
      <c r="N46" s="12">
        <v>1</v>
      </c>
    </row>
    <row r="47" spans="2:14" ht="29.45" customHeight="1" x14ac:dyDescent="0.25">
      <c r="B47" s="18"/>
      <c r="C47" s="61">
        <v>44</v>
      </c>
      <c r="D47" s="104" t="s">
        <v>79</v>
      </c>
      <c r="E47" s="99" t="s">
        <v>72</v>
      </c>
      <c r="F47" s="79">
        <v>2</v>
      </c>
      <c r="G47" s="95"/>
      <c r="H47" s="95">
        <v>1</v>
      </c>
      <c r="I47" s="80">
        <v>2</v>
      </c>
      <c r="J47" s="70"/>
      <c r="K47" s="3"/>
      <c r="L47" s="10"/>
      <c r="M47" s="31">
        <v>4</v>
      </c>
      <c r="N47" s="12">
        <v>1</v>
      </c>
    </row>
    <row r="48" spans="2:14" ht="29.45" customHeight="1" x14ac:dyDescent="0.25">
      <c r="B48" s="18"/>
      <c r="C48" s="61">
        <v>45</v>
      </c>
      <c r="D48" s="104" t="s">
        <v>80</v>
      </c>
      <c r="E48" s="99" t="s">
        <v>72</v>
      </c>
      <c r="F48" s="79">
        <v>2</v>
      </c>
      <c r="G48" s="95"/>
      <c r="H48" s="95">
        <v>1</v>
      </c>
      <c r="I48" s="80">
        <v>4</v>
      </c>
      <c r="J48" s="70"/>
      <c r="K48" s="3"/>
      <c r="L48" s="10"/>
      <c r="M48" s="31">
        <v>4</v>
      </c>
      <c r="N48" s="12">
        <v>1</v>
      </c>
    </row>
    <row r="49" spans="2:14" ht="29.45" customHeight="1" x14ac:dyDescent="0.25">
      <c r="B49" s="18"/>
      <c r="C49" s="61">
        <v>46</v>
      </c>
      <c r="D49" s="104" t="s">
        <v>81</v>
      </c>
      <c r="E49" s="99" t="s">
        <v>72</v>
      </c>
      <c r="F49" s="79">
        <v>3</v>
      </c>
      <c r="G49" s="95"/>
      <c r="H49" s="95">
        <v>1</v>
      </c>
      <c r="I49" s="80">
        <v>3</v>
      </c>
      <c r="J49" s="70"/>
      <c r="K49" s="3"/>
      <c r="L49" s="10"/>
      <c r="M49" s="31">
        <v>3</v>
      </c>
      <c r="N49" s="12">
        <v>1</v>
      </c>
    </row>
    <row r="50" spans="2:14" ht="29.45" customHeight="1" x14ac:dyDescent="0.25">
      <c r="B50" s="18"/>
      <c r="C50" s="61">
        <v>47</v>
      </c>
      <c r="D50" s="104" t="s">
        <v>82</v>
      </c>
      <c r="E50" s="99" t="s">
        <v>71</v>
      </c>
      <c r="F50" s="79">
        <v>2</v>
      </c>
      <c r="G50" s="95"/>
      <c r="H50" s="95">
        <v>1</v>
      </c>
      <c r="I50" s="80">
        <v>21</v>
      </c>
      <c r="J50" s="70"/>
      <c r="K50" s="3"/>
      <c r="L50" s="10"/>
      <c r="M50" s="31">
        <v>4</v>
      </c>
      <c r="N50" s="12">
        <v>1</v>
      </c>
    </row>
    <row r="51" spans="2:14" ht="29.45" customHeight="1" x14ac:dyDescent="0.25">
      <c r="B51" s="18"/>
      <c r="C51" s="61">
        <v>48</v>
      </c>
      <c r="D51" s="104" t="s">
        <v>83</v>
      </c>
      <c r="E51" s="99" t="s">
        <v>71</v>
      </c>
      <c r="F51" s="79">
        <v>2</v>
      </c>
      <c r="G51" s="95"/>
      <c r="H51" s="95">
        <v>1</v>
      </c>
      <c r="I51" s="80">
        <v>18</v>
      </c>
      <c r="J51" s="70"/>
      <c r="K51" s="3"/>
      <c r="L51" s="10"/>
      <c r="M51" s="31">
        <v>5</v>
      </c>
      <c r="N51" s="12">
        <v>2</v>
      </c>
    </row>
    <row r="52" spans="2:14" ht="29.45" customHeight="1" x14ac:dyDescent="0.25">
      <c r="B52" s="18"/>
      <c r="C52" s="61">
        <v>49</v>
      </c>
      <c r="D52" s="104" t="s">
        <v>84</v>
      </c>
      <c r="E52" s="99" t="s">
        <v>71</v>
      </c>
      <c r="F52" s="79">
        <v>2</v>
      </c>
      <c r="G52" s="95"/>
      <c r="H52" s="95">
        <v>1</v>
      </c>
      <c r="I52" s="80">
        <v>14</v>
      </c>
      <c r="J52" s="70"/>
      <c r="K52" s="3"/>
      <c r="L52" s="10"/>
      <c r="M52" s="31">
        <v>4</v>
      </c>
      <c r="N52" s="12">
        <v>2</v>
      </c>
    </row>
    <row r="53" spans="2:14" ht="29.45" customHeight="1" x14ac:dyDescent="0.25">
      <c r="B53" s="18"/>
      <c r="C53" s="61">
        <v>50</v>
      </c>
      <c r="D53" s="104" t="s">
        <v>85</v>
      </c>
      <c r="E53" s="99" t="s">
        <v>71</v>
      </c>
      <c r="F53" s="79">
        <v>2</v>
      </c>
      <c r="G53" s="95"/>
      <c r="H53" s="95">
        <v>1</v>
      </c>
      <c r="I53" s="80">
        <v>7</v>
      </c>
      <c r="J53" s="70"/>
      <c r="K53" s="3"/>
      <c r="L53" s="10"/>
      <c r="M53" s="31">
        <v>4</v>
      </c>
      <c r="N53" s="12">
        <v>1</v>
      </c>
    </row>
    <row r="54" spans="2:14" ht="29.45" customHeight="1" x14ac:dyDescent="0.25">
      <c r="B54" s="18"/>
      <c r="C54" s="61">
        <v>51</v>
      </c>
      <c r="D54" s="104" t="s">
        <v>86</v>
      </c>
      <c r="E54" s="99" t="s">
        <v>71</v>
      </c>
      <c r="F54" s="79">
        <v>2</v>
      </c>
      <c r="G54" s="95"/>
      <c r="H54" s="95">
        <v>1</v>
      </c>
      <c r="I54" s="80">
        <v>3</v>
      </c>
      <c r="J54" s="70"/>
      <c r="K54" s="3"/>
      <c r="L54" s="10"/>
      <c r="M54" s="31">
        <v>4</v>
      </c>
      <c r="N54" s="12">
        <v>2</v>
      </c>
    </row>
    <row r="55" spans="2:14" ht="29.45" customHeight="1" x14ac:dyDescent="0.25">
      <c r="B55" s="18"/>
      <c r="C55" s="61">
        <v>52</v>
      </c>
      <c r="D55" s="104" t="s">
        <v>87</v>
      </c>
      <c r="E55" s="99" t="s">
        <v>71</v>
      </c>
      <c r="F55" s="79">
        <v>2</v>
      </c>
      <c r="G55" s="95"/>
      <c r="H55" s="95">
        <v>1</v>
      </c>
      <c r="I55" s="80">
        <v>5</v>
      </c>
      <c r="J55" s="70"/>
      <c r="K55" s="3"/>
      <c r="L55" s="10"/>
      <c r="M55" s="31">
        <v>4</v>
      </c>
      <c r="N55" s="12">
        <v>1</v>
      </c>
    </row>
    <row r="56" spans="2:14" ht="29.45" customHeight="1" x14ac:dyDescent="0.25">
      <c r="B56" s="18"/>
      <c r="C56" s="61">
        <v>53</v>
      </c>
      <c r="D56" s="104" t="s">
        <v>88</v>
      </c>
      <c r="E56" s="99" t="s">
        <v>71</v>
      </c>
      <c r="F56" s="79">
        <v>2</v>
      </c>
      <c r="G56" s="95"/>
      <c r="H56" s="95">
        <v>1</v>
      </c>
      <c r="I56" s="80">
        <v>5</v>
      </c>
      <c r="J56" s="70"/>
      <c r="K56" s="3"/>
      <c r="L56" s="10"/>
      <c r="M56" s="31">
        <v>4</v>
      </c>
      <c r="N56" s="12">
        <v>2</v>
      </c>
    </row>
    <row r="57" spans="2:14" ht="29.45" customHeight="1" x14ac:dyDescent="0.25">
      <c r="B57" s="18"/>
      <c r="C57" s="61">
        <v>54</v>
      </c>
      <c r="D57" s="104" t="s">
        <v>89</v>
      </c>
      <c r="E57" s="99" t="s">
        <v>71</v>
      </c>
      <c r="F57" s="79">
        <v>2</v>
      </c>
      <c r="G57" s="95"/>
      <c r="H57" s="95">
        <v>1</v>
      </c>
      <c r="I57" s="80">
        <v>2</v>
      </c>
      <c r="J57" s="70"/>
      <c r="K57" s="3"/>
      <c r="L57" s="10"/>
      <c r="M57" s="31">
        <v>4</v>
      </c>
      <c r="N57" s="12">
        <v>1</v>
      </c>
    </row>
    <row r="58" spans="2:14" ht="29.45" customHeight="1" x14ac:dyDescent="0.25">
      <c r="B58" s="18"/>
      <c r="C58" s="61">
        <v>55</v>
      </c>
      <c r="D58" s="104" t="s">
        <v>90</v>
      </c>
      <c r="E58" s="99" t="s">
        <v>71</v>
      </c>
      <c r="F58" s="79">
        <v>2</v>
      </c>
      <c r="G58" s="95"/>
      <c r="H58" s="95">
        <v>1</v>
      </c>
      <c r="I58" s="80">
        <v>1</v>
      </c>
      <c r="J58" s="70"/>
      <c r="K58" s="3"/>
      <c r="L58" s="10"/>
      <c r="M58" s="31">
        <v>4</v>
      </c>
      <c r="N58" s="12">
        <v>1</v>
      </c>
    </row>
    <row r="59" spans="2:14" ht="29.45" customHeight="1" x14ac:dyDescent="0.25">
      <c r="B59" s="18"/>
      <c r="C59" s="61">
        <v>56</v>
      </c>
      <c r="D59" s="104" t="s">
        <v>91</v>
      </c>
      <c r="E59" s="99" t="s">
        <v>71</v>
      </c>
      <c r="F59" s="79">
        <v>3</v>
      </c>
      <c r="G59" s="95"/>
      <c r="H59" s="95">
        <v>1</v>
      </c>
      <c r="I59" s="80">
        <v>4</v>
      </c>
      <c r="J59" s="70"/>
      <c r="K59" s="3"/>
      <c r="L59" s="10"/>
      <c r="M59" s="31">
        <v>0</v>
      </c>
      <c r="N59" s="12">
        <v>0</v>
      </c>
    </row>
    <row r="60" spans="2:14" ht="29.45" customHeight="1" x14ac:dyDescent="0.25">
      <c r="B60" s="18"/>
      <c r="C60" s="61">
        <v>57</v>
      </c>
      <c r="D60" s="104" t="s">
        <v>92</v>
      </c>
      <c r="E60" s="99" t="s">
        <v>71</v>
      </c>
      <c r="F60" s="79">
        <v>3</v>
      </c>
      <c r="G60" s="95"/>
      <c r="H60" s="95">
        <v>1</v>
      </c>
      <c r="I60" s="80">
        <v>3</v>
      </c>
      <c r="J60" s="70"/>
      <c r="K60" s="3"/>
      <c r="L60" s="10"/>
      <c r="M60" s="31">
        <v>0</v>
      </c>
      <c r="N60" s="12">
        <v>0</v>
      </c>
    </row>
    <row r="61" spans="2:14" ht="29.45" customHeight="1" x14ac:dyDescent="0.25">
      <c r="B61" s="18"/>
      <c r="C61" s="61">
        <v>58</v>
      </c>
      <c r="D61" s="104" t="s">
        <v>93</v>
      </c>
      <c r="E61" s="99" t="s">
        <v>73</v>
      </c>
      <c r="F61" s="79">
        <v>2</v>
      </c>
      <c r="G61" s="95"/>
      <c r="H61" s="95">
        <v>1</v>
      </c>
      <c r="I61" s="80">
        <v>18</v>
      </c>
      <c r="J61" s="70"/>
      <c r="K61" s="3"/>
      <c r="L61" s="10"/>
      <c r="M61" s="31">
        <v>4</v>
      </c>
      <c r="N61" s="12">
        <v>1</v>
      </c>
    </row>
    <row r="62" spans="2:14" ht="29.45" customHeight="1" x14ac:dyDescent="0.25">
      <c r="B62" s="18"/>
      <c r="C62" s="61">
        <v>59</v>
      </c>
      <c r="D62" s="104" t="s">
        <v>94</v>
      </c>
      <c r="E62" s="99" t="s">
        <v>73</v>
      </c>
      <c r="F62" s="79">
        <v>3</v>
      </c>
      <c r="G62" s="95"/>
      <c r="H62" s="95">
        <v>1</v>
      </c>
      <c r="I62" s="80">
        <v>1</v>
      </c>
      <c r="J62" s="70"/>
      <c r="K62" s="3"/>
      <c r="L62" s="10"/>
      <c r="M62" s="31">
        <v>2</v>
      </c>
      <c r="N62" s="12">
        <v>0</v>
      </c>
    </row>
    <row r="63" spans="2:14" ht="29.45" customHeight="1" x14ac:dyDescent="0.25">
      <c r="B63" s="18"/>
      <c r="C63" s="61">
        <v>60</v>
      </c>
      <c r="D63" s="104" t="s">
        <v>95</v>
      </c>
      <c r="E63" s="99" t="s">
        <v>192</v>
      </c>
      <c r="F63" s="79">
        <v>2</v>
      </c>
      <c r="G63" s="95"/>
      <c r="H63" s="95">
        <v>1</v>
      </c>
      <c r="I63" s="80">
        <v>14</v>
      </c>
      <c r="J63" s="70"/>
      <c r="K63" s="3"/>
      <c r="L63" s="10"/>
      <c r="M63" s="31">
        <v>4</v>
      </c>
      <c r="N63" s="12">
        <v>2</v>
      </c>
    </row>
    <row r="64" spans="2:14" ht="29.45" customHeight="1" x14ac:dyDescent="0.25">
      <c r="B64" s="18"/>
      <c r="C64" s="61">
        <v>61</v>
      </c>
      <c r="D64" s="104" t="s">
        <v>96</v>
      </c>
      <c r="E64" s="99" t="s">
        <v>71</v>
      </c>
      <c r="F64" s="79">
        <v>2</v>
      </c>
      <c r="G64" s="95"/>
      <c r="H64" s="95">
        <v>1</v>
      </c>
      <c r="I64" s="80">
        <v>2</v>
      </c>
      <c r="J64" s="70"/>
      <c r="K64" s="3"/>
      <c r="L64" s="10"/>
      <c r="M64" s="31">
        <v>4</v>
      </c>
      <c r="N64" s="12">
        <v>2</v>
      </c>
    </row>
    <row r="65" spans="2:14" ht="29.45" customHeight="1" x14ac:dyDescent="0.25">
      <c r="B65" s="18"/>
      <c r="C65" s="61">
        <v>62</v>
      </c>
      <c r="D65" s="104" t="s">
        <v>97</v>
      </c>
      <c r="E65" s="99" t="s">
        <v>192</v>
      </c>
      <c r="F65" s="79">
        <v>3</v>
      </c>
      <c r="G65" s="95"/>
      <c r="H65" s="95">
        <v>1</v>
      </c>
      <c r="I65" s="80">
        <v>2</v>
      </c>
      <c r="J65" s="70"/>
      <c r="K65" s="3"/>
      <c r="L65" s="10"/>
      <c r="M65" s="31">
        <v>4</v>
      </c>
      <c r="N65" s="12">
        <v>1</v>
      </c>
    </row>
    <row r="66" spans="2:14" ht="29.45" customHeight="1" x14ac:dyDescent="0.25">
      <c r="B66" s="18"/>
      <c r="C66" s="61">
        <v>63</v>
      </c>
      <c r="D66" s="104" t="s">
        <v>98</v>
      </c>
      <c r="E66" s="99" t="s">
        <v>73</v>
      </c>
      <c r="F66" s="79">
        <v>2</v>
      </c>
      <c r="G66" s="95"/>
      <c r="H66" s="95">
        <v>1</v>
      </c>
      <c r="I66" s="80">
        <v>7</v>
      </c>
      <c r="J66" s="70"/>
      <c r="K66" s="3"/>
      <c r="L66" s="10"/>
      <c r="M66" s="31">
        <v>4</v>
      </c>
      <c r="N66" s="12">
        <v>1</v>
      </c>
    </row>
    <row r="67" spans="2:14" ht="29.45" customHeight="1" x14ac:dyDescent="0.25">
      <c r="B67" s="18"/>
      <c r="C67" s="61">
        <v>64</v>
      </c>
      <c r="D67" s="104" t="s">
        <v>99</v>
      </c>
      <c r="E67" s="99" t="s">
        <v>73</v>
      </c>
      <c r="F67" s="79">
        <v>3</v>
      </c>
      <c r="G67" s="95"/>
      <c r="H67" s="95">
        <v>1</v>
      </c>
      <c r="I67" s="80">
        <v>5</v>
      </c>
      <c r="J67" s="70"/>
      <c r="K67" s="3"/>
      <c r="L67" s="10"/>
      <c r="M67" s="31">
        <v>4</v>
      </c>
      <c r="N67" s="12">
        <v>1</v>
      </c>
    </row>
    <row r="68" spans="2:14" ht="29.45" customHeight="1" x14ac:dyDescent="0.25">
      <c r="B68" s="18"/>
      <c r="C68" s="61">
        <v>65</v>
      </c>
      <c r="D68" s="104" t="s">
        <v>100</v>
      </c>
      <c r="E68" s="99" t="s">
        <v>73</v>
      </c>
      <c r="F68" s="79">
        <v>3</v>
      </c>
      <c r="G68" s="95"/>
      <c r="H68" s="95">
        <v>1</v>
      </c>
      <c r="I68" s="80">
        <v>1</v>
      </c>
      <c r="J68" s="70"/>
      <c r="K68" s="3"/>
      <c r="L68" s="10"/>
      <c r="M68" s="31">
        <v>2</v>
      </c>
      <c r="N68" s="12">
        <v>0</v>
      </c>
    </row>
    <row r="69" spans="2:14" ht="29.45" customHeight="1" x14ac:dyDescent="0.25">
      <c r="B69" s="18"/>
      <c r="C69" s="61">
        <v>66</v>
      </c>
      <c r="D69" s="104" t="s">
        <v>101</v>
      </c>
      <c r="E69" s="99" t="s">
        <v>73</v>
      </c>
      <c r="F69" s="79">
        <v>3</v>
      </c>
      <c r="G69" s="95"/>
      <c r="H69" s="95">
        <v>1</v>
      </c>
      <c r="I69" s="80">
        <v>4</v>
      </c>
      <c r="J69" s="70"/>
      <c r="K69" s="3"/>
      <c r="L69" s="10"/>
      <c r="M69" s="31">
        <v>2</v>
      </c>
      <c r="N69" s="12">
        <v>0</v>
      </c>
    </row>
    <row r="70" spans="2:14" ht="29.45" customHeight="1" x14ac:dyDescent="0.25">
      <c r="B70" s="18"/>
      <c r="C70" s="61">
        <v>67</v>
      </c>
      <c r="D70" s="104" t="s">
        <v>102</v>
      </c>
      <c r="E70" s="99" t="s">
        <v>193</v>
      </c>
      <c r="F70" s="79">
        <v>2</v>
      </c>
      <c r="G70" s="95"/>
      <c r="H70" s="95">
        <v>1</v>
      </c>
      <c r="I70" s="80">
        <v>7</v>
      </c>
      <c r="J70" s="70"/>
      <c r="K70" s="3"/>
      <c r="L70" s="10"/>
      <c r="M70" s="31">
        <v>4</v>
      </c>
      <c r="N70" s="12">
        <v>2</v>
      </c>
    </row>
    <row r="71" spans="2:14" ht="29.45" customHeight="1" x14ac:dyDescent="0.25">
      <c r="B71" s="18"/>
      <c r="C71" s="61">
        <v>68</v>
      </c>
      <c r="D71" s="104" t="s">
        <v>103</v>
      </c>
      <c r="E71" s="99" t="s">
        <v>194</v>
      </c>
      <c r="F71" s="79">
        <v>2</v>
      </c>
      <c r="G71" s="95"/>
      <c r="H71" s="95">
        <v>1</v>
      </c>
      <c r="I71" s="80">
        <v>11</v>
      </c>
      <c r="J71" s="70"/>
      <c r="K71" s="3"/>
      <c r="L71" s="10"/>
      <c r="M71" s="31">
        <v>4</v>
      </c>
      <c r="N71" s="12">
        <v>1</v>
      </c>
    </row>
    <row r="72" spans="2:14" ht="29.45" customHeight="1" x14ac:dyDescent="0.25">
      <c r="B72" s="18"/>
      <c r="C72" s="61">
        <v>69</v>
      </c>
      <c r="D72" s="104" t="s">
        <v>104</v>
      </c>
      <c r="E72" s="99" t="s">
        <v>194</v>
      </c>
      <c r="F72" s="79">
        <v>3</v>
      </c>
      <c r="G72" s="95"/>
      <c r="H72" s="95">
        <v>1</v>
      </c>
      <c r="I72" s="80">
        <v>5</v>
      </c>
      <c r="J72" s="70"/>
      <c r="K72" s="3"/>
      <c r="L72" s="10"/>
      <c r="M72" s="31">
        <v>4</v>
      </c>
      <c r="N72" s="12">
        <v>1</v>
      </c>
    </row>
    <row r="73" spans="2:14" ht="29.45" customHeight="1" x14ac:dyDescent="0.25">
      <c r="B73" s="18"/>
      <c r="C73" s="61">
        <v>70</v>
      </c>
      <c r="D73" s="104" t="s">
        <v>105</v>
      </c>
      <c r="E73" s="99" t="s">
        <v>195</v>
      </c>
      <c r="F73" s="79">
        <v>2</v>
      </c>
      <c r="G73" s="95"/>
      <c r="H73" s="95">
        <v>1</v>
      </c>
      <c r="I73" s="80">
        <v>1</v>
      </c>
      <c r="J73" s="70"/>
      <c r="K73" s="3"/>
      <c r="L73" s="10"/>
      <c r="M73" s="31">
        <v>5</v>
      </c>
      <c r="N73" s="12">
        <v>1</v>
      </c>
    </row>
    <row r="74" spans="2:14" ht="29.45" customHeight="1" x14ac:dyDescent="0.25">
      <c r="B74" s="18"/>
      <c r="C74" s="61">
        <v>71</v>
      </c>
      <c r="D74" s="104" t="s">
        <v>106</v>
      </c>
      <c r="E74" s="99" t="s">
        <v>73</v>
      </c>
      <c r="F74" s="79">
        <v>3</v>
      </c>
      <c r="G74" s="95"/>
      <c r="H74" s="95">
        <v>1</v>
      </c>
      <c r="I74" s="80">
        <v>2</v>
      </c>
      <c r="J74" s="70"/>
      <c r="K74" s="3"/>
      <c r="L74" s="10"/>
      <c r="M74" s="31">
        <v>3</v>
      </c>
      <c r="N74" s="12">
        <v>0</v>
      </c>
    </row>
    <row r="75" spans="2:14" ht="29.45" customHeight="1" x14ac:dyDescent="0.25">
      <c r="B75" s="18"/>
      <c r="C75" s="61">
        <v>72</v>
      </c>
      <c r="D75" s="104" t="s">
        <v>107</v>
      </c>
      <c r="E75" s="99" t="s">
        <v>73</v>
      </c>
      <c r="F75" s="79">
        <v>3</v>
      </c>
      <c r="G75" s="95"/>
      <c r="H75" s="95">
        <v>1</v>
      </c>
      <c r="I75" s="80">
        <v>5</v>
      </c>
      <c r="J75" s="70"/>
      <c r="K75" s="3"/>
      <c r="L75" s="10"/>
      <c r="M75" s="31">
        <v>3</v>
      </c>
      <c r="N75" s="12">
        <v>0</v>
      </c>
    </row>
    <row r="76" spans="2:14" ht="29.45" customHeight="1" x14ac:dyDescent="0.25">
      <c r="B76" s="18"/>
      <c r="C76" s="61">
        <v>73</v>
      </c>
      <c r="D76" s="104" t="s">
        <v>108</v>
      </c>
      <c r="E76" s="99" t="s">
        <v>73</v>
      </c>
      <c r="F76" s="79">
        <v>2</v>
      </c>
      <c r="G76" s="95"/>
      <c r="H76" s="95">
        <v>1</v>
      </c>
      <c r="I76" s="80">
        <v>1</v>
      </c>
      <c r="J76" s="70"/>
      <c r="K76" s="3"/>
      <c r="L76" s="10"/>
      <c r="M76" s="31">
        <v>4</v>
      </c>
      <c r="N76" s="12">
        <v>1</v>
      </c>
    </row>
    <row r="77" spans="2:14" ht="29.45" customHeight="1" x14ac:dyDescent="0.25">
      <c r="B77" s="18"/>
      <c r="C77" s="61">
        <v>74</v>
      </c>
      <c r="D77" s="104" t="s">
        <v>109</v>
      </c>
      <c r="E77" s="99" t="s">
        <v>73</v>
      </c>
      <c r="F77" s="79">
        <v>4</v>
      </c>
      <c r="G77" s="95"/>
      <c r="H77" s="95">
        <v>1</v>
      </c>
      <c r="I77" s="80">
        <v>2</v>
      </c>
      <c r="J77" s="70"/>
      <c r="K77" s="3"/>
      <c r="L77" s="10"/>
      <c r="M77" s="31">
        <v>4</v>
      </c>
      <c r="N77" s="12">
        <v>1</v>
      </c>
    </row>
    <row r="78" spans="2:14" ht="29.45" customHeight="1" x14ac:dyDescent="0.25">
      <c r="B78" s="18"/>
      <c r="C78" s="61">
        <v>75</v>
      </c>
      <c r="D78" s="104" t="s">
        <v>110</v>
      </c>
      <c r="E78" s="99" t="s">
        <v>73</v>
      </c>
      <c r="F78" s="79">
        <v>2</v>
      </c>
      <c r="G78" s="95"/>
      <c r="H78" s="95">
        <v>1</v>
      </c>
      <c r="I78" s="80">
        <v>4</v>
      </c>
      <c r="J78" s="70"/>
      <c r="K78" s="3"/>
      <c r="L78" s="10"/>
      <c r="M78" s="31">
        <v>4</v>
      </c>
      <c r="N78" s="12">
        <v>1</v>
      </c>
    </row>
    <row r="79" spans="2:14" ht="29.45" customHeight="1" x14ac:dyDescent="0.25">
      <c r="B79" s="18"/>
      <c r="C79" s="61">
        <v>76</v>
      </c>
      <c r="D79" s="104" t="s">
        <v>111</v>
      </c>
      <c r="E79" s="99" t="s">
        <v>73</v>
      </c>
      <c r="F79" s="79">
        <v>3</v>
      </c>
      <c r="G79" s="95"/>
      <c r="H79" s="95">
        <v>1</v>
      </c>
      <c r="I79" s="80">
        <v>1</v>
      </c>
      <c r="J79" s="70"/>
      <c r="K79" s="3"/>
      <c r="L79" s="10"/>
      <c r="M79" s="31">
        <v>4</v>
      </c>
      <c r="N79" s="12">
        <v>1</v>
      </c>
    </row>
    <row r="80" spans="2:14" ht="29.45" customHeight="1" x14ac:dyDescent="0.25">
      <c r="B80" s="18"/>
      <c r="C80" s="61">
        <v>77</v>
      </c>
      <c r="D80" s="104" t="s">
        <v>112</v>
      </c>
      <c r="E80" s="99" t="s">
        <v>73</v>
      </c>
      <c r="F80" s="79">
        <v>2</v>
      </c>
      <c r="G80" s="95"/>
      <c r="H80" s="95">
        <v>1</v>
      </c>
      <c r="I80" s="80">
        <v>5</v>
      </c>
      <c r="J80" s="70"/>
      <c r="K80" s="3"/>
      <c r="L80" s="10"/>
      <c r="M80" s="31">
        <v>4</v>
      </c>
      <c r="N80" s="12">
        <v>2</v>
      </c>
    </row>
    <row r="81" spans="2:14" ht="29.45" customHeight="1" x14ac:dyDescent="0.25">
      <c r="B81" s="18"/>
      <c r="C81" s="61">
        <v>78</v>
      </c>
      <c r="D81" s="104" t="s">
        <v>113</v>
      </c>
      <c r="E81" s="99"/>
      <c r="F81" s="79">
        <v>2</v>
      </c>
      <c r="G81" s="95"/>
      <c r="H81" s="95">
        <v>3</v>
      </c>
      <c r="I81" s="80">
        <v>1</v>
      </c>
      <c r="J81" s="70"/>
      <c r="K81" s="3"/>
      <c r="L81" s="10"/>
      <c r="M81" s="31">
        <v>1</v>
      </c>
      <c r="N81" s="12">
        <v>0</v>
      </c>
    </row>
    <row r="82" spans="2:14" ht="29.45" customHeight="1" x14ac:dyDescent="0.25">
      <c r="B82" s="18"/>
      <c r="C82" s="61">
        <v>79</v>
      </c>
      <c r="D82" s="104" t="s">
        <v>115</v>
      </c>
      <c r="E82" s="99"/>
      <c r="F82" s="79">
        <v>2</v>
      </c>
      <c r="G82" s="95"/>
      <c r="H82" s="95">
        <v>3</v>
      </c>
      <c r="I82" s="80">
        <v>5</v>
      </c>
      <c r="J82" s="70"/>
      <c r="K82" s="3"/>
      <c r="L82" s="10"/>
      <c r="M82" s="31">
        <v>4</v>
      </c>
      <c r="N82" s="12">
        <v>2</v>
      </c>
    </row>
    <row r="83" spans="2:14" ht="29.45" customHeight="1" x14ac:dyDescent="0.25">
      <c r="B83" s="18"/>
      <c r="C83" s="61">
        <v>80</v>
      </c>
      <c r="D83" s="104" t="s">
        <v>114</v>
      </c>
      <c r="E83" s="99"/>
      <c r="F83" s="79">
        <v>2</v>
      </c>
      <c r="G83" s="95"/>
      <c r="H83" s="95">
        <v>3</v>
      </c>
      <c r="I83" s="80">
        <v>1</v>
      </c>
      <c r="J83" s="70"/>
      <c r="K83" s="3"/>
      <c r="L83" s="10"/>
      <c r="M83" s="31">
        <v>4</v>
      </c>
      <c r="N83" s="12">
        <v>1</v>
      </c>
    </row>
    <row r="84" spans="2:14" ht="29.45" customHeight="1" x14ac:dyDescent="0.25">
      <c r="B84" s="18"/>
      <c r="C84" s="61">
        <v>81</v>
      </c>
      <c r="D84" s="104" t="s">
        <v>116</v>
      </c>
      <c r="E84" s="99"/>
      <c r="F84" s="79">
        <v>2</v>
      </c>
      <c r="G84" s="95"/>
      <c r="H84" s="95">
        <v>3</v>
      </c>
      <c r="I84" s="80">
        <v>1</v>
      </c>
      <c r="J84" s="70"/>
      <c r="K84" s="3"/>
      <c r="L84" s="10"/>
      <c r="M84" s="31">
        <v>3</v>
      </c>
      <c r="N84" s="12">
        <v>0</v>
      </c>
    </row>
    <row r="85" spans="2:14" ht="29.45" customHeight="1" x14ac:dyDescent="0.25">
      <c r="B85" s="18"/>
      <c r="C85" s="61">
        <v>82</v>
      </c>
      <c r="D85" s="104" t="s">
        <v>117</v>
      </c>
      <c r="E85" s="99"/>
      <c r="F85" s="79">
        <v>2</v>
      </c>
      <c r="G85" s="95"/>
      <c r="H85" s="95">
        <v>3</v>
      </c>
      <c r="I85" s="80">
        <v>1</v>
      </c>
      <c r="J85" s="70"/>
      <c r="K85" s="3"/>
      <c r="L85" s="10"/>
      <c r="M85" s="31">
        <v>4</v>
      </c>
      <c r="N85" s="12">
        <v>1</v>
      </c>
    </row>
    <row r="86" spans="2:14" ht="29.45" customHeight="1" x14ac:dyDescent="0.25">
      <c r="B86" s="18"/>
      <c r="C86" s="61">
        <v>83</v>
      </c>
      <c r="D86" s="104" t="s">
        <v>118</v>
      </c>
      <c r="E86" s="99" t="s">
        <v>193</v>
      </c>
      <c r="F86" s="79">
        <v>2</v>
      </c>
      <c r="G86" s="95"/>
      <c r="H86" s="95">
        <v>3</v>
      </c>
      <c r="I86" s="80">
        <v>2</v>
      </c>
      <c r="J86" s="70"/>
      <c r="K86" s="3"/>
      <c r="L86" s="10"/>
      <c r="M86" s="31">
        <v>4</v>
      </c>
      <c r="N86" s="12">
        <v>2</v>
      </c>
    </row>
    <row r="87" spans="2:14" ht="29.45" customHeight="1" x14ac:dyDescent="0.25">
      <c r="B87" s="18"/>
      <c r="C87" s="61">
        <v>84</v>
      </c>
      <c r="D87" s="104" t="s">
        <v>119</v>
      </c>
      <c r="E87" s="99" t="s">
        <v>71</v>
      </c>
      <c r="F87" s="79">
        <v>2</v>
      </c>
      <c r="G87" s="95"/>
      <c r="H87" s="95">
        <v>3</v>
      </c>
      <c r="I87" s="80">
        <v>1</v>
      </c>
      <c r="J87" s="70"/>
      <c r="K87" s="3"/>
      <c r="L87" s="10"/>
      <c r="M87" s="31">
        <v>2</v>
      </c>
      <c r="N87" s="12">
        <v>0</v>
      </c>
    </row>
    <row r="88" spans="2:14" ht="29.45" customHeight="1" x14ac:dyDescent="0.25">
      <c r="B88" s="18"/>
      <c r="C88" s="61">
        <v>85</v>
      </c>
      <c r="D88" s="104" t="s">
        <v>120</v>
      </c>
      <c r="E88" s="99" t="s">
        <v>191</v>
      </c>
      <c r="F88" s="79">
        <v>2</v>
      </c>
      <c r="G88" s="95"/>
      <c r="H88" s="95">
        <v>3</v>
      </c>
      <c r="I88" s="80">
        <v>4</v>
      </c>
      <c r="J88" s="70"/>
      <c r="K88" s="3"/>
      <c r="L88" s="10"/>
      <c r="M88" s="31">
        <v>4</v>
      </c>
      <c r="N88" s="12">
        <v>1</v>
      </c>
    </row>
    <row r="89" spans="2:14" ht="29.45" customHeight="1" x14ac:dyDescent="0.25">
      <c r="B89" s="18"/>
      <c r="C89" s="61">
        <v>86</v>
      </c>
      <c r="D89" s="104" t="s">
        <v>121</v>
      </c>
      <c r="E89" s="99" t="s">
        <v>197</v>
      </c>
      <c r="F89" s="79">
        <v>2</v>
      </c>
      <c r="G89" s="95"/>
      <c r="H89" s="95">
        <v>3</v>
      </c>
      <c r="I89" s="80">
        <v>5</v>
      </c>
      <c r="J89" s="70"/>
      <c r="K89" s="3"/>
      <c r="L89" s="10"/>
      <c r="M89" s="31">
        <v>4</v>
      </c>
      <c r="N89" s="12">
        <v>2</v>
      </c>
    </row>
    <row r="90" spans="2:14" ht="29.45" customHeight="1" x14ac:dyDescent="0.25">
      <c r="B90" s="18"/>
      <c r="C90" s="61">
        <v>87</v>
      </c>
      <c r="D90" s="104" t="s">
        <v>122</v>
      </c>
      <c r="E90" s="99"/>
      <c r="F90" s="79">
        <v>2</v>
      </c>
      <c r="G90" s="95"/>
      <c r="H90" s="95">
        <v>3</v>
      </c>
      <c r="I90" s="80">
        <v>1</v>
      </c>
      <c r="J90" s="70"/>
      <c r="K90" s="3"/>
      <c r="L90" s="10"/>
      <c r="M90" s="31">
        <v>4</v>
      </c>
      <c r="N90" s="12">
        <v>1</v>
      </c>
    </row>
    <row r="91" spans="2:14" ht="29.45" customHeight="1" x14ac:dyDescent="0.25">
      <c r="B91" s="18"/>
      <c r="C91" s="61">
        <v>88</v>
      </c>
      <c r="D91" s="104" t="s">
        <v>123</v>
      </c>
      <c r="E91" s="99"/>
      <c r="F91" s="79">
        <v>2</v>
      </c>
      <c r="G91" s="95"/>
      <c r="H91" s="95">
        <v>3</v>
      </c>
      <c r="I91" s="80">
        <v>4</v>
      </c>
      <c r="J91" s="70"/>
      <c r="K91" s="3"/>
      <c r="L91" s="10"/>
      <c r="M91" s="31">
        <v>4</v>
      </c>
      <c r="N91" s="12">
        <v>1</v>
      </c>
    </row>
    <row r="92" spans="2:14" ht="29.45" customHeight="1" x14ac:dyDescent="0.25">
      <c r="B92" s="18"/>
      <c r="C92" s="61">
        <v>89</v>
      </c>
      <c r="D92" s="104" t="s">
        <v>124</v>
      </c>
      <c r="E92" s="99" t="s">
        <v>70</v>
      </c>
      <c r="F92" s="79">
        <v>2</v>
      </c>
      <c r="G92" s="95"/>
      <c r="H92" s="95">
        <v>3</v>
      </c>
      <c r="I92" s="80">
        <v>2</v>
      </c>
      <c r="J92" s="70"/>
      <c r="K92" s="3"/>
      <c r="L92" s="10"/>
      <c r="M92" s="31">
        <v>4</v>
      </c>
      <c r="N92" s="12">
        <v>1</v>
      </c>
    </row>
    <row r="93" spans="2:14" ht="29.45" customHeight="1" x14ac:dyDescent="0.25">
      <c r="B93" s="18"/>
      <c r="C93" s="61">
        <v>90</v>
      </c>
      <c r="D93" s="104" t="s">
        <v>125</v>
      </c>
      <c r="E93" s="99" t="s">
        <v>70</v>
      </c>
      <c r="F93" s="79">
        <v>2</v>
      </c>
      <c r="G93" s="95"/>
      <c r="H93" s="95">
        <v>3</v>
      </c>
      <c r="I93" s="80">
        <v>1</v>
      </c>
      <c r="J93" s="70"/>
      <c r="K93" s="3"/>
      <c r="L93" s="10"/>
      <c r="M93" s="31">
        <v>4</v>
      </c>
      <c r="N93" s="12">
        <v>1</v>
      </c>
    </row>
    <row r="94" spans="2:14" ht="29.45" customHeight="1" x14ac:dyDescent="0.25">
      <c r="B94" s="18"/>
      <c r="C94" s="61">
        <v>91</v>
      </c>
      <c r="D94" s="104" t="s">
        <v>126</v>
      </c>
      <c r="E94" s="99"/>
      <c r="F94" s="79">
        <v>2</v>
      </c>
      <c r="G94" s="95"/>
      <c r="H94" s="95">
        <v>3</v>
      </c>
      <c r="I94" s="80">
        <v>2</v>
      </c>
      <c r="J94" s="70"/>
      <c r="K94" s="3"/>
      <c r="L94" s="10"/>
      <c r="M94" s="31">
        <v>4</v>
      </c>
      <c r="N94" s="12">
        <v>1</v>
      </c>
    </row>
    <row r="95" spans="2:14" ht="29.45" customHeight="1" x14ac:dyDescent="0.25">
      <c r="B95" s="18"/>
      <c r="C95" s="61">
        <v>92</v>
      </c>
      <c r="D95" s="104" t="s">
        <v>127</v>
      </c>
      <c r="E95" s="99"/>
      <c r="F95" s="79">
        <v>2</v>
      </c>
      <c r="G95" s="95"/>
      <c r="H95" s="95">
        <v>3</v>
      </c>
      <c r="I95" s="80">
        <v>12</v>
      </c>
      <c r="J95" s="70"/>
      <c r="K95" s="3"/>
      <c r="L95" s="10"/>
      <c r="M95" s="31">
        <v>4</v>
      </c>
      <c r="N95" s="12">
        <v>1</v>
      </c>
    </row>
    <row r="96" spans="2:14" ht="29.45" customHeight="1" x14ac:dyDescent="0.25">
      <c r="B96" s="18"/>
      <c r="C96" s="61">
        <v>93</v>
      </c>
      <c r="D96" s="104" t="s">
        <v>128</v>
      </c>
      <c r="E96" s="99"/>
      <c r="F96" s="79">
        <v>2</v>
      </c>
      <c r="G96" s="95"/>
      <c r="H96" s="95">
        <v>3</v>
      </c>
      <c r="I96" s="80">
        <v>1</v>
      </c>
      <c r="J96" s="70"/>
      <c r="K96" s="3"/>
      <c r="L96" s="10"/>
      <c r="M96" s="31">
        <v>4</v>
      </c>
      <c r="N96" s="12">
        <v>1</v>
      </c>
    </row>
    <row r="97" spans="2:14" ht="29.45" customHeight="1" x14ac:dyDescent="0.25">
      <c r="B97" s="18"/>
      <c r="C97" s="61">
        <v>94</v>
      </c>
      <c r="D97" s="104" t="s">
        <v>129</v>
      </c>
      <c r="E97" s="99"/>
      <c r="F97" s="79">
        <v>2</v>
      </c>
      <c r="G97" s="95"/>
      <c r="H97" s="95">
        <v>3</v>
      </c>
      <c r="I97" s="80">
        <v>1</v>
      </c>
      <c r="J97" s="70"/>
      <c r="K97" s="3"/>
      <c r="L97" s="10"/>
      <c r="M97" s="31">
        <v>4</v>
      </c>
      <c r="N97" s="12">
        <v>2</v>
      </c>
    </row>
    <row r="98" spans="2:14" ht="29.45" customHeight="1" x14ac:dyDescent="0.25">
      <c r="B98" s="18"/>
      <c r="C98" s="61">
        <v>95</v>
      </c>
      <c r="D98" s="104" t="s">
        <v>130</v>
      </c>
      <c r="E98" s="99"/>
      <c r="F98" s="79">
        <v>2</v>
      </c>
      <c r="G98" s="95"/>
      <c r="H98" s="95">
        <v>3</v>
      </c>
      <c r="I98" s="80">
        <v>2</v>
      </c>
      <c r="J98" s="70"/>
      <c r="K98" s="3"/>
      <c r="L98" s="10"/>
      <c r="M98" s="31">
        <v>3</v>
      </c>
      <c r="N98" s="12">
        <v>1</v>
      </c>
    </row>
    <row r="99" spans="2:14" ht="29.45" customHeight="1" x14ac:dyDescent="0.25">
      <c r="B99" s="18"/>
      <c r="C99" s="61">
        <v>96</v>
      </c>
      <c r="D99" s="104" t="s">
        <v>131</v>
      </c>
      <c r="E99" s="99"/>
      <c r="F99" s="79">
        <v>2</v>
      </c>
      <c r="G99" s="95"/>
      <c r="H99" s="95">
        <v>3</v>
      </c>
      <c r="I99" s="80">
        <v>10</v>
      </c>
      <c r="J99" s="70"/>
      <c r="K99" s="3"/>
      <c r="L99" s="10"/>
      <c r="M99" s="31">
        <v>4</v>
      </c>
      <c r="N99" s="12">
        <v>1</v>
      </c>
    </row>
    <row r="100" spans="2:14" ht="29.45" customHeight="1" x14ac:dyDescent="0.25">
      <c r="B100" s="18"/>
      <c r="C100" s="61">
        <v>97</v>
      </c>
      <c r="D100" s="104" t="s">
        <v>132</v>
      </c>
      <c r="E100" s="99"/>
      <c r="F100" s="79">
        <v>2</v>
      </c>
      <c r="G100" s="95"/>
      <c r="H100" s="95">
        <v>3</v>
      </c>
      <c r="I100" s="80">
        <v>1</v>
      </c>
      <c r="J100" s="70"/>
      <c r="K100" s="3"/>
      <c r="L100" s="10"/>
      <c r="M100" s="31">
        <v>5</v>
      </c>
      <c r="N100" s="12">
        <v>2</v>
      </c>
    </row>
    <row r="101" spans="2:14" ht="29.45" customHeight="1" x14ac:dyDescent="0.25">
      <c r="B101" s="18"/>
      <c r="C101" s="61">
        <v>98</v>
      </c>
      <c r="D101" s="104" t="s">
        <v>133</v>
      </c>
      <c r="E101" s="99" t="s">
        <v>196</v>
      </c>
      <c r="F101" s="79">
        <v>2</v>
      </c>
      <c r="G101" s="95">
        <f t="shared" si="0"/>
        <v>1</v>
      </c>
      <c r="H101" s="95">
        <v>3</v>
      </c>
      <c r="I101" s="80">
        <v>1</v>
      </c>
      <c r="J101" s="70"/>
      <c r="K101" s="3"/>
      <c r="L101" s="10"/>
      <c r="M101" s="31">
        <v>5</v>
      </c>
      <c r="N101" s="12">
        <v>1</v>
      </c>
    </row>
    <row r="102" spans="2:14" ht="29.45" customHeight="1" x14ac:dyDescent="0.25">
      <c r="B102" s="18"/>
      <c r="C102" s="61">
        <v>99</v>
      </c>
      <c r="D102" s="104" t="s">
        <v>134</v>
      </c>
      <c r="E102" s="99" t="s">
        <v>195</v>
      </c>
      <c r="F102" s="79">
        <v>2</v>
      </c>
      <c r="G102" s="95">
        <f t="shared" si="0"/>
        <v>1</v>
      </c>
      <c r="H102" s="95">
        <v>3</v>
      </c>
      <c r="I102" s="80">
        <v>1</v>
      </c>
      <c r="J102" s="70"/>
      <c r="K102" s="3"/>
      <c r="L102" s="10"/>
      <c r="M102" s="31">
        <v>4</v>
      </c>
      <c r="N102" s="12">
        <v>2</v>
      </c>
    </row>
    <row r="103" spans="2:14" ht="29.45" customHeight="1" x14ac:dyDescent="0.25">
      <c r="B103" s="18"/>
      <c r="C103" s="61">
        <v>100</v>
      </c>
      <c r="D103" s="104" t="s">
        <v>135</v>
      </c>
      <c r="E103" s="99"/>
      <c r="F103" s="79">
        <v>2</v>
      </c>
      <c r="G103" s="95">
        <f t="shared" si="0"/>
        <v>6</v>
      </c>
      <c r="H103" s="95">
        <v>3</v>
      </c>
      <c r="I103" s="80">
        <v>6</v>
      </c>
      <c r="J103" s="70"/>
      <c r="K103" s="3"/>
      <c r="L103" s="10"/>
      <c r="M103" s="31">
        <v>4</v>
      </c>
      <c r="N103" s="12">
        <v>1</v>
      </c>
    </row>
    <row r="104" spans="2:14" ht="29.45" customHeight="1" x14ac:dyDescent="0.25">
      <c r="B104" s="18"/>
      <c r="C104" s="61">
        <v>101</v>
      </c>
      <c r="D104" s="104" t="s">
        <v>136</v>
      </c>
      <c r="E104" s="99"/>
      <c r="F104" s="79">
        <v>1</v>
      </c>
      <c r="G104" s="95">
        <f t="shared" si="0"/>
        <v>0</v>
      </c>
      <c r="H104" s="95">
        <v>3</v>
      </c>
      <c r="I104" s="80">
        <v>2</v>
      </c>
      <c r="J104" s="70"/>
      <c r="K104" s="3"/>
      <c r="L104" s="10"/>
      <c r="M104" s="31">
        <v>4</v>
      </c>
      <c r="N104" s="12">
        <v>1</v>
      </c>
    </row>
    <row r="105" spans="2:14" ht="29.45" customHeight="1" x14ac:dyDescent="0.25">
      <c r="B105" s="18"/>
      <c r="C105" s="61">
        <v>102</v>
      </c>
      <c r="D105" s="104" t="s">
        <v>137</v>
      </c>
      <c r="E105" s="99"/>
      <c r="F105" s="79">
        <v>1</v>
      </c>
      <c r="G105" s="95">
        <f t="shared" si="0"/>
        <v>0</v>
      </c>
      <c r="H105" s="95">
        <v>3</v>
      </c>
      <c r="I105" s="80">
        <v>1</v>
      </c>
      <c r="J105" s="70"/>
      <c r="K105" s="3"/>
      <c r="L105" s="10"/>
      <c r="M105" s="31">
        <v>4</v>
      </c>
      <c r="N105" s="12">
        <v>2</v>
      </c>
    </row>
    <row r="106" spans="2:14" ht="29.45" customHeight="1" x14ac:dyDescent="0.25">
      <c r="B106" s="18"/>
      <c r="C106" s="61">
        <v>103</v>
      </c>
      <c r="D106" s="104" t="s">
        <v>138</v>
      </c>
      <c r="E106" s="99"/>
      <c r="F106" s="79">
        <v>1</v>
      </c>
      <c r="G106" s="95">
        <f t="shared" si="0"/>
        <v>0</v>
      </c>
      <c r="H106" s="95">
        <v>3</v>
      </c>
      <c r="I106" s="80">
        <v>1</v>
      </c>
      <c r="J106" s="70"/>
      <c r="K106" s="3"/>
      <c r="L106" s="10"/>
      <c r="M106" s="31">
        <v>4</v>
      </c>
      <c r="N106" s="12">
        <v>1</v>
      </c>
    </row>
    <row r="107" spans="2:14" ht="29.45" customHeight="1" x14ac:dyDescent="0.25">
      <c r="B107" s="18"/>
      <c r="C107" s="61">
        <v>104</v>
      </c>
      <c r="D107" s="104" t="s">
        <v>139</v>
      </c>
      <c r="E107" s="99"/>
      <c r="F107" s="79">
        <v>1</v>
      </c>
      <c r="G107" s="95">
        <f t="shared" si="0"/>
        <v>0</v>
      </c>
      <c r="H107" s="95">
        <v>3</v>
      </c>
      <c r="I107" s="80">
        <v>5</v>
      </c>
      <c r="J107" s="70"/>
      <c r="K107" s="3"/>
      <c r="L107" s="10"/>
      <c r="M107" s="31">
        <v>4</v>
      </c>
      <c r="N107" s="12">
        <v>1</v>
      </c>
    </row>
    <row r="108" spans="2:14" ht="29.45" customHeight="1" x14ac:dyDescent="0.25">
      <c r="B108" s="18"/>
      <c r="C108" s="61">
        <v>105</v>
      </c>
      <c r="D108" s="104" t="s">
        <v>141</v>
      </c>
      <c r="E108" s="99"/>
      <c r="F108" s="79">
        <v>1</v>
      </c>
      <c r="G108" s="95">
        <f t="shared" si="0"/>
        <v>0</v>
      </c>
      <c r="H108" s="95">
        <v>3</v>
      </c>
      <c r="I108" s="80">
        <v>1</v>
      </c>
      <c r="J108" s="70"/>
      <c r="K108" s="3"/>
      <c r="L108" s="10"/>
      <c r="M108" s="31">
        <v>5</v>
      </c>
      <c r="N108" s="12">
        <v>2</v>
      </c>
    </row>
    <row r="109" spans="2:14" ht="29.45" customHeight="1" x14ac:dyDescent="0.25">
      <c r="B109" s="18"/>
      <c r="C109" s="61">
        <v>106</v>
      </c>
      <c r="D109" s="104" t="s">
        <v>140</v>
      </c>
      <c r="E109" s="99"/>
      <c r="F109" s="79">
        <v>1</v>
      </c>
      <c r="G109" s="95">
        <f t="shared" si="0"/>
        <v>0</v>
      </c>
      <c r="H109" s="95">
        <v>3</v>
      </c>
      <c r="I109" s="80">
        <v>8</v>
      </c>
      <c r="J109" s="70"/>
      <c r="K109" s="3"/>
      <c r="L109" s="10"/>
      <c r="M109" s="31">
        <v>4</v>
      </c>
      <c r="N109" s="12">
        <v>1</v>
      </c>
    </row>
    <row r="110" spans="2:14" ht="29.45" customHeight="1" x14ac:dyDescent="0.25">
      <c r="B110" s="18"/>
      <c r="C110" s="61">
        <v>107</v>
      </c>
      <c r="D110" s="104" t="s">
        <v>142</v>
      </c>
      <c r="E110" s="99"/>
      <c r="F110" s="79">
        <v>1</v>
      </c>
      <c r="G110" s="95">
        <f t="shared" si="0"/>
        <v>0</v>
      </c>
      <c r="H110" s="95">
        <v>3</v>
      </c>
      <c r="I110" s="80">
        <v>1</v>
      </c>
      <c r="J110" s="70"/>
      <c r="K110" s="3"/>
      <c r="L110" s="10"/>
      <c r="M110" s="31">
        <v>4</v>
      </c>
      <c r="N110" s="12">
        <v>2</v>
      </c>
    </row>
    <row r="111" spans="2:14" ht="29.45" customHeight="1" x14ac:dyDescent="0.25">
      <c r="B111" s="18"/>
      <c r="C111" s="61">
        <v>108</v>
      </c>
      <c r="D111" s="104" t="s">
        <v>143</v>
      </c>
      <c r="E111" s="99"/>
      <c r="F111" s="79">
        <v>1</v>
      </c>
      <c r="G111" s="95">
        <f t="shared" si="0"/>
        <v>0</v>
      </c>
      <c r="H111" s="95">
        <v>3</v>
      </c>
      <c r="I111" s="80">
        <v>1</v>
      </c>
      <c r="J111" s="70"/>
      <c r="K111" s="3"/>
      <c r="L111" s="10"/>
      <c r="M111" s="31">
        <v>4</v>
      </c>
      <c r="N111" s="12">
        <v>2</v>
      </c>
    </row>
    <row r="112" spans="2:14" ht="29.45" customHeight="1" x14ac:dyDescent="0.25">
      <c r="B112" s="18"/>
      <c r="C112" s="61">
        <v>109</v>
      </c>
      <c r="D112" s="104" t="s">
        <v>73</v>
      </c>
      <c r="E112" s="99"/>
      <c r="F112" s="79">
        <v>1</v>
      </c>
      <c r="G112" s="95">
        <f t="shared" si="0"/>
        <v>0</v>
      </c>
      <c r="H112" s="95">
        <v>3</v>
      </c>
      <c r="I112" s="80">
        <v>1</v>
      </c>
      <c r="J112" s="70"/>
      <c r="K112" s="3"/>
      <c r="L112" s="10"/>
      <c r="M112" s="31">
        <v>4</v>
      </c>
      <c r="N112" s="12">
        <v>1</v>
      </c>
    </row>
    <row r="113" spans="2:14" ht="29.45" customHeight="1" x14ac:dyDescent="0.25">
      <c r="B113" s="18"/>
      <c r="C113" s="61">
        <v>110</v>
      </c>
      <c r="D113" s="104" t="s">
        <v>144</v>
      </c>
      <c r="E113" s="99"/>
      <c r="F113" s="79">
        <v>1</v>
      </c>
      <c r="G113" s="95">
        <f t="shared" si="0"/>
        <v>0</v>
      </c>
      <c r="H113" s="95">
        <v>3</v>
      </c>
      <c r="I113" s="80">
        <v>1</v>
      </c>
      <c r="J113" s="70"/>
      <c r="K113" s="3"/>
      <c r="L113" s="10"/>
      <c r="M113" s="31">
        <v>5</v>
      </c>
      <c r="N113" s="12">
        <v>2</v>
      </c>
    </row>
    <row r="114" spans="2:14" ht="29.45" customHeight="1" x14ac:dyDescent="0.25">
      <c r="B114" s="18"/>
      <c r="C114" s="61">
        <v>111</v>
      </c>
      <c r="D114" s="104" t="s">
        <v>145</v>
      </c>
      <c r="E114" s="99"/>
      <c r="F114" s="79">
        <v>1</v>
      </c>
      <c r="G114" s="95">
        <f t="shared" si="0"/>
        <v>0</v>
      </c>
      <c r="H114" s="95">
        <v>3</v>
      </c>
      <c r="I114" s="80">
        <v>5</v>
      </c>
      <c r="J114" s="70"/>
      <c r="K114" s="3"/>
      <c r="L114" s="10"/>
      <c r="M114" s="31">
        <v>4</v>
      </c>
      <c r="N114" s="12">
        <v>1</v>
      </c>
    </row>
    <row r="115" spans="2:14" ht="29.45" customHeight="1" x14ac:dyDescent="0.25">
      <c r="B115" s="18"/>
      <c r="C115" s="61">
        <v>112</v>
      </c>
      <c r="D115" s="104" t="s">
        <v>146</v>
      </c>
      <c r="E115" s="99"/>
      <c r="F115" s="79">
        <v>1</v>
      </c>
      <c r="G115" s="95">
        <f t="shared" si="0"/>
        <v>0</v>
      </c>
      <c r="H115" s="95">
        <v>3</v>
      </c>
      <c r="I115" s="80">
        <v>1</v>
      </c>
      <c r="J115" s="70"/>
      <c r="K115" s="3"/>
      <c r="L115" s="10"/>
      <c r="M115" s="31">
        <v>4</v>
      </c>
      <c r="N115" s="12">
        <v>1</v>
      </c>
    </row>
    <row r="116" spans="2:14" ht="29.45" customHeight="1" x14ac:dyDescent="0.25">
      <c r="B116" s="18"/>
      <c r="C116" s="61">
        <v>113</v>
      </c>
      <c r="D116" s="104" t="s">
        <v>147</v>
      </c>
      <c r="E116" s="99"/>
      <c r="F116" s="79">
        <v>1</v>
      </c>
      <c r="G116" s="95">
        <f t="shared" si="0"/>
        <v>0</v>
      </c>
      <c r="H116" s="95">
        <v>3</v>
      </c>
      <c r="I116" s="80">
        <v>1</v>
      </c>
      <c r="J116" s="70"/>
      <c r="K116" s="3"/>
      <c r="L116" s="10"/>
      <c r="M116" s="31">
        <v>5</v>
      </c>
      <c r="N116" s="12">
        <v>1</v>
      </c>
    </row>
    <row r="117" spans="2:14" ht="29.45" customHeight="1" x14ac:dyDescent="0.25">
      <c r="B117" s="18"/>
      <c r="C117" s="61">
        <v>114</v>
      </c>
      <c r="D117" s="104" t="s">
        <v>148</v>
      </c>
      <c r="E117" s="99"/>
      <c r="F117" s="79">
        <v>1</v>
      </c>
      <c r="G117" s="95">
        <f t="shared" si="0"/>
        <v>0</v>
      </c>
      <c r="H117" s="95">
        <v>3</v>
      </c>
      <c r="I117" s="80">
        <v>1</v>
      </c>
      <c r="J117" s="70"/>
      <c r="K117" s="3"/>
      <c r="L117" s="10"/>
      <c r="M117" s="31">
        <v>4</v>
      </c>
      <c r="N117" s="12">
        <v>2</v>
      </c>
    </row>
    <row r="118" spans="2:14" ht="29.45" customHeight="1" x14ac:dyDescent="0.25">
      <c r="B118" s="18"/>
      <c r="C118" s="61">
        <v>115</v>
      </c>
      <c r="D118" s="104" t="s">
        <v>149</v>
      </c>
      <c r="E118" s="99"/>
      <c r="F118" s="79">
        <v>4</v>
      </c>
      <c r="G118" s="95">
        <f t="shared" si="0"/>
        <v>0</v>
      </c>
      <c r="H118" s="95">
        <v>3</v>
      </c>
      <c r="I118" s="80">
        <v>2</v>
      </c>
      <c r="J118" s="70"/>
      <c r="K118" s="3"/>
      <c r="L118" s="10"/>
      <c r="M118" s="31">
        <v>4</v>
      </c>
      <c r="N118" s="12">
        <v>2</v>
      </c>
    </row>
    <row r="119" spans="2:14" ht="29.45" customHeight="1" x14ac:dyDescent="0.25">
      <c r="B119" s="18"/>
      <c r="C119" s="61">
        <v>116</v>
      </c>
      <c r="D119" s="104" t="s">
        <v>150</v>
      </c>
      <c r="E119" s="99"/>
      <c r="F119" s="79">
        <v>4</v>
      </c>
      <c r="G119" s="95">
        <f t="shared" si="0"/>
        <v>0</v>
      </c>
      <c r="H119" s="95">
        <v>3</v>
      </c>
      <c r="I119" s="80">
        <v>1</v>
      </c>
      <c r="J119" s="70"/>
      <c r="K119" s="3"/>
      <c r="L119" s="10"/>
      <c r="M119" s="31">
        <v>4</v>
      </c>
      <c r="N119" s="12">
        <v>1</v>
      </c>
    </row>
    <row r="120" spans="2:14" ht="29.45" customHeight="1" x14ac:dyDescent="0.25">
      <c r="B120" s="18"/>
      <c r="C120" s="61">
        <v>117</v>
      </c>
      <c r="D120" s="104" t="s">
        <v>151</v>
      </c>
      <c r="E120" s="99"/>
      <c r="F120" s="79">
        <v>4</v>
      </c>
      <c r="G120" s="95">
        <f t="shared" si="0"/>
        <v>0</v>
      </c>
      <c r="H120" s="95">
        <v>3</v>
      </c>
      <c r="I120" s="80">
        <v>1</v>
      </c>
      <c r="J120" s="70"/>
      <c r="K120" s="3"/>
      <c r="L120" s="10"/>
      <c r="M120" s="31">
        <v>4</v>
      </c>
      <c r="N120" s="12">
        <v>2</v>
      </c>
    </row>
    <row r="121" spans="2:14" ht="29.45" customHeight="1" x14ac:dyDescent="0.25">
      <c r="B121" s="18"/>
      <c r="C121" s="61">
        <v>118</v>
      </c>
      <c r="D121" s="104" t="s">
        <v>152</v>
      </c>
      <c r="E121" s="99"/>
      <c r="F121" s="79">
        <v>4</v>
      </c>
      <c r="G121" s="95">
        <f t="shared" si="0"/>
        <v>0</v>
      </c>
      <c r="H121" s="95">
        <v>3</v>
      </c>
      <c r="I121" s="80">
        <v>1</v>
      </c>
      <c r="J121" s="70"/>
      <c r="K121" s="3"/>
      <c r="L121" s="10"/>
      <c r="M121" s="31">
        <v>4</v>
      </c>
      <c r="N121" s="12">
        <v>1</v>
      </c>
    </row>
    <row r="122" spans="2:14" ht="29.45" customHeight="1" x14ac:dyDescent="0.25">
      <c r="B122" s="18"/>
      <c r="C122" s="61">
        <v>119</v>
      </c>
      <c r="D122" s="104" t="s">
        <v>153</v>
      </c>
      <c r="E122" s="99"/>
      <c r="F122" s="79">
        <v>4</v>
      </c>
      <c r="G122" s="95">
        <f t="shared" si="0"/>
        <v>0</v>
      </c>
      <c r="H122" s="95">
        <v>3</v>
      </c>
      <c r="I122" s="80">
        <v>2</v>
      </c>
      <c r="J122" s="70"/>
      <c r="K122" s="3"/>
      <c r="L122" s="10"/>
      <c r="M122" s="31">
        <v>4</v>
      </c>
      <c r="N122" s="12">
        <v>1</v>
      </c>
    </row>
    <row r="123" spans="2:14" ht="29.45" customHeight="1" x14ac:dyDescent="0.25">
      <c r="B123" s="18"/>
      <c r="C123" s="61">
        <v>120</v>
      </c>
      <c r="D123" s="104" t="s">
        <v>154</v>
      </c>
      <c r="E123" s="99"/>
      <c r="F123" s="79">
        <v>4</v>
      </c>
      <c r="G123" s="95">
        <f t="shared" si="0"/>
        <v>0</v>
      </c>
      <c r="H123" s="95">
        <v>3</v>
      </c>
      <c r="I123" s="80">
        <v>1</v>
      </c>
      <c r="J123" s="70"/>
      <c r="K123" s="3"/>
      <c r="L123" s="10"/>
      <c r="M123" s="31">
        <v>4</v>
      </c>
      <c r="N123" s="12">
        <v>1</v>
      </c>
    </row>
    <row r="124" spans="2:14" ht="29.45" customHeight="1" x14ac:dyDescent="0.25">
      <c r="B124" s="18"/>
      <c r="C124" s="61">
        <v>121</v>
      </c>
      <c r="D124" s="104" t="s">
        <v>155</v>
      </c>
      <c r="E124" s="99"/>
      <c r="F124" s="79">
        <v>4</v>
      </c>
      <c r="G124" s="95">
        <f t="shared" si="0"/>
        <v>0</v>
      </c>
      <c r="H124" s="95">
        <v>3</v>
      </c>
      <c r="I124" s="80">
        <v>2</v>
      </c>
      <c r="J124" s="70"/>
      <c r="K124" s="3"/>
      <c r="L124" s="10"/>
      <c r="M124" s="31">
        <v>4</v>
      </c>
      <c r="N124" s="12">
        <v>1</v>
      </c>
    </row>
    <row r="125" spans="2:14" ht="29.45" customHeight="1" x14ac:dyDescent="0.25">
      <c r="B125" s="18"/>
      <c r="C125" s="61">
        <v>122</v>
      </c>
      <c r="D125" s="104" t="s">
        <v>156</v>
      </c>
      <c r="E125" s="99"/>
      <c r="F125" s="79">
        <v>4</v>
      </c>
      <c r="G125" s="95">
        <f t="shared" si="0"/>
        <v>0</v>
      </c>
      <c r="H125" s="95">
        <v>3</v>
      </c>
      <c r="I125" s="80">
        <v>2</v>
      </c>
      <c r="J125" s="70"/>
      <c r="K125" s="3"/>
      <c r="L125" s="10"/>
      <c r="M125" s="31">
        <v>5</v>
      </c>
      <c r="N125" s="12">
        <v>2</v>
      </c>
    </row>
    <row r="126" spans="2:14" ht="29.45" customHeight="1" x14ac:dyDescent="0.25">
      <c r="B126" s="18"/>
      <c r="C126" s="61">
        <v>123</v>
      </c>
      <c r="D126" s="104" t="s">
        <v>157</v>
      </c>
      <c r="E126" s="99"/>
      <c r="F126" s="79">
        <v>4</v>
      </c>
      <c r="G126" s="95">
        <f t="shared" si="0"/>
        <v>0</v>
      </c>
      <c r="H126" s="95">
        <v>3</v>
      </c>
      <c r="I126" s="80">
        <v>2</v>
      </c>
      <c r="J126" s="70"/>
      <c r="K126" s="3"/>
      <c r="L126" s="10"/>
      <c r="M126" s="31">
        <v>5</v>
      </c>
      <c r="N126" s="12">
        <v>3</v>
      </c>
    </row>
    <row r="127" spans="2:14" ht="29.45" customHeight="1" x14ac:dyDescent="0.25">
      <c r="B127" s="18"/>
      <c r="C127" s="61">
        <v>124</v>
      </c>
      <c r="D127" s="104" t="s">
        <v>158</v>
      </c>
      <c r="E127" s="99"/>
      <c r="F127" s="79">
        <v>4</v>
      </c>
      <c r="G127" s="95">
        <f t="shared" si="0"/>
        <v>0</v>
      </c>
      <c r="H127" s="95">
        <v>3</v>
      </c>
      <c r="I127" s="80">
        <v>1</v>
      </c>
      <c r="J127" s="70"/>
      <c r="K127" s="3"/>
      <c r="L127" s="10"/>
      <c r="M127" s="31">
        <v>4</v>
      </c>
      <c r="N127" s="12">
        <v>1</v>
      </c>
    </row>
    <row r="128" spans="2:14" ht="29.45" customHeight="1" x14ac:dyDescent="0.25">
      <c r="B128" s="18"/>
      <c r="C128" s="61">
        <v>125</v>
      </c>
      <c r="D128" s="104" t="s">
        <v>159</v>
      </c>
      <c r="E128" s="99"/>
      <c r="F128" s="79">
        <v>4</v>
      </c>
      <c r="G128" s="95">
        <f t="shared" si="0"/>
        <v>0</v>
      </c>
      <c r="H128" s="95">
        <v>3</v>
      </c>
      <c r="I128" s="80">
        <v>2</v>
      </c>
      <c r="J128" s="70"/>
      <c r="K128" s="3"/>
      <c r="L128" s="10"/>
      <c r="M128" s="31">
        <v>4</v>
      </c>
      <c r="N128" s="12">
        <v>2</v>
      </c>
    </row>
    <row r="129" spans="2:14" ht="29.45" customHeight="1" x14ac:dyDescent="0.25">
      <c r="B129" s="18"/>
      <c r="C129" s="61">
        <v>126</v>
      </c>
      <c r="D129" s="104" t="s">
        <v>160</v>
      </c>
      <c r="E129" s="99"/>
      <c r="F129" s="79">
        <v>4</v>
      </c>
      <c r="G129" s="95">
        <f t="shared" si="0"/>
        <v>0</v>
      </c>
      <c r="H129" s="95">
        <v>3</v>
      </c>
      <c r="I129" s="80">
        <v>1</v>
      </c>
      <c r="J129" s="70"/>
      <c r="K129" s="3"/>
      <c r="L129" s="10"/>
      <c r="M129" s="31">
        <v>4</v>
      </c>
      <c r="N129" s="12">
        <v>1</v>
      </c>
    </row>
    <row r="130" spans="2:14" ht="29.45" customHeight="1" x14ac:dyDescent="0.25">
      <c r="B130" s="18"/>
      <c r="C130" s="61">
        <v>127</v>
      </c>
      <c r="D130" s="104" t="s">
        <v>161</v>
      </c>
      <c r="E130" s="99"/>
      <c r="F130" s="79">
        <v>4</v>
      </c>
      <c r="G130" s="95">
        <f t="shared" si="0"/>
        <v>0</v>
      </c>
      <c r="H130" s="95">
        <v>3</v>
      </c>
      <c r="I130" s="80">
        <v>1</v>
      </c>
      <c r="J130" s="70"/>
      <c r="K130" s="3"/>
      <c r="L130" s="10"/>
      <c r="M130" s="31">
        <v>4</v>
      </c>
      <c r="N130" s="12">
        <v>1</v>
      </c>
    </row>
    <row r="131" spans="2:14" ht="29.45" customHeight="1" x14ac:dyDescent="0.25">
      <c r="B131" s="18"/>
      <c r="C131" s="61">
        <v>128</v>
      </c>
      <c r="D131" s="104" t="s">
        <v>162</v>
      </c>
      <c r="E131" s="99"/>
      <c r="F131" s="79">
        <v>4</v>
      </c>
      <c r="G131" s="95">
        <f t="shared" si="0"/>
        <v>0</v>
      </c>
      <c r="H131" s="95">
        <v>3</v>
      </c>
      <c r="I131" s="80">
        <v>1</v>
      </c>
      <c r="J131" s="70"/>
      <c r="K131" s="3"/>
      <c r="L131" s="10"/>
      <c r="M131" s="31">
        <v>4</v>
      </c>
      <c r="N131" s="12">
        <v>1</v>
      </c>
    </row>
    <row r="132" spans="2:14" ht="29.45" customHeight="1" x14ac:dyDescent="0.25">
      <c r="B132" s="18"/>
      <c r="C132" s="61">
        <v>129</v>
      </c>
      <c r="D132" s="104" t="s">
        <v>163</v>
      </c>
      <c r="E132" s="99"/>
      <c r="F132" s="79">
        <v>5</v>
      </c>
      <c r="G132" s="95">
        <f t="shared" si="0"/>
        <v>0</v>
      </c>
      <c r="H132" s="95">
        <v>3</v>
      </c>
      <c r="I132" s="80">
        <v>3</v>
      </c>
      <c r="J132" s="70"/>
      <c r="K132" s="3"/>
      <c r="L132" s="10"/>
      <c r="M132" s="31">
        <v>0</v>
      </c>
      <c r="N132" s="12">
        <v>0</v>
      </c>
    </row>
    <row r="133" spans="2:14" ht="29.45" customHeight="1" x14ac:dyDescent="0.25">
      <c r="B133" s="18"/>
      <c r="C133" s="61">
        <v>130</v>
      </c>
      <c r="D133" s="104" t="s">
        <v>164</v>
      </c>
      <c r="E133" s="99" t="s">
        <v>70</v>
      </c>
      <c r="F133" s="79">
        <v>5</v>
      </c>
      <c r="G133" s="95">
        <f t="shared" si="0"/>
        <v>0</v>
      </c>
      <c r="H133" s="95">
        <v>3</v>
      </c>
      <c r="I133" s="80">
        <v>3</v>
      </c>
      <c r="J133" s="70"/>
      <c r="K133" s="3"/>
      <c r="L133" s="10"/>
      <c r="M133" s="31">
        <v>4</v>
      </c>
      <c r="N133" s="12">
        <v>1</v>
      </c>
    </row>
    <row r="134" spans="2:14" ht="29.45" customHeight="1" x14ac:dyDescent="0.25">
      <c r="B134" s="18"/>
      <c r="C134" s="61">
        <v>131</v>
      </c>
      <c r="D134" s="104" t="s">
        <v>165</v>
      </c>
      <c r="E134" s="99" t="s">
        <v>191</v>
      </c>
      <c r="F134" s="79">
        <v>5</v>
      </c>
      <c r="G134" s="95">
        <f t="shared" si="0"/>
        <v>0</v>
      </c>
      <c r="H134" s="95">
        <v>3</v>
      </c>
      <c r="I134" s="80">
        <v>2</v>
      </c>
      <c r="J134" s="70"/>
      <c r="K134" s="3"/>
      <c r="L134" s="10"/>
      <c r="M134" s="31">
        <v>4</v>
      </c>
      <c r="N134" s="12">
        <v>1</v>
      </c>
    </row>
    <row r="135" spans="2:14" ht="29.45" customHeight="1" x14ac:dyDescent="0.25">
      <c r="B135" s="18"/>
      <c r="C135" s="61">
        <v>132</v>
      </c>
      <c r="D135" s="104" t="s">
        <v>166</v>
      </c>
      <c r="E135" s="99" t="s">
        <v>191</v>
      </c>
      <c r="F135" s="79">
        <v>5</v>
      </c>
      <c r="G135" s="95">
        <f t="shared" si="0"/>
        <v>0</v>
      </c>
      <c r="H135" s="95">
        <v>3</v>
      </c>
      <c r="I135" s="80">
        <v>1</v>
      </c>
      <c r="J135" s="70"/>
      <c r="K135" s="3"/>
      <c r="L135" s="10"/>
      <c r="M135" s="31">
        <v>4</v>
      </c>
      <c r="N135" s="12">
        <v>2</v>
      </c>
    </row>
    <row r="136" spans="2:14" ht="29.45" customHeight="1" x14ac:dyDescent="0.25">
      <c r="B136" s="18"/>
      <c r="C136" s="61">
        <v>133</v>
      </c>
      <c r="D136" s="104" t="s">
        <v>167</v>
      </c>
      <c r="E136" s="99" t="s">
        <v>191</v>
      </c>
      <c r="F136" s="79">
        <v>5</v>
      </c>
      <c r="G136" s="95">
        <f t="shared" si="0"/>
        <v>0</v>
      </c>
      <c r="H136" s="95">
        <v>3</v>
      </c>
      <c r="I136" s="80">
        <v>1</v>
      </c>
      <c r="J136" s="70"/>
      <c r="K136" s="3"/>
      <c r="L136" s="10"/>
      <c r="M136" s="31">
        <v>5</v>
      </c>
      <c r="N136" s="12">
        <v>2</v>
      </c>
    </row>
    <row r="137" spans="2:14" ht="29.45" customHeight="1" x14ac:dyDescent="0.25">
      <c r="B137" s="18"/>
      <c r="C137" s="61">
        <v>134</v>
      </c>
      <c r="D137" s="104" t="s">
        <v>199</v>
      </c>
      <c r="E137" s="99" t="s">
        <v>70</v>
      </c>
      <c r="F137" s="79">
        <v>5</v>
      </c>
      <c r="G137" s="95">
        <f t="shared" si="0"/>
        <v>0</v>
      </c>
      <c r="H137" s="95">
        <v>3</v>
      </c>
      <c r="I137" s="80">
        <v>3</v>
      </c>
      <c r="J137" s="70"/>
      <c r="K137" s="3"/>
      <c r="L137" s="10"/>
      <c r="M137" s="31">
        <v>4</v>
      </c>
      <c r="N137" s="12">
        <v>1</v>
      </c>
    </row>
    <row r="138" spans="2:14" ht="29.45" customHeight="1" x14ac:dyDescent="0.25">
      <c r="B138" s="18"/>
      <c r="C138" s="61">
        <v>135</v>
      </c>
      <c r="D138" s="104" t="s">
        <v>198</v>
      </c>
      <c r="E138" s="99" t="s">
        <v>70</v>
      </c>
      <c r="F138" s="79">
        <v>5</v>
      </c>
      <c r="G138" s="95">
        <f t="shared" si="0"/>
        <v>0</v>
      </c>
      <c r="H138" s="95">
        <v>3</v>
      </c>
      <c r="I138" s="80">
        <v>2</v>
      </c>
      <c r="J138" s="70"/>
      <c r="K138" s="3"/>
      <c r="L138" s="10"/>
      <c r="M138" s="31">
        <v>4</v>
      </c>
      <c r="N138" s="12">
        <v>1</v>
      </c>
    </row>
    <row r="139" spans="2:14" ht="29.45" customHeight="1" x14ac:dyDescent="0.25">
      <c r="B139" s="18"/>
      <c r="C139" s="61">
        <v>136</v>
      </c>
      <c r="D139" s="104"/>
      <c r="E139" s="99"/>
      <c r="F139" s="79"/>
      <c r="G139" s="95">
        <f t="shared" si="0"/>
        <v>0</v>
      </c>
      <c r="H139" s="95"/>
      <c r="I139" s="80"/>
      <c r="J139" s="70"/>
      <c r="K139" s="3"/>
      <c r="L139" s="10"/>
      <c r="M139" s="31"/>
      <c r="N139" s="12"/>
    </row>
    <row r="140" spans="2:14" ht="29.45" customHeight="1" x14ac:dyDescent="0.25">
      <c r="B140" s="18"/>
      <c r="C140" s="61">
        <v>137</v>
      </c>
      <c r="D140" s="104"/>
      <c r="E140" s="99"/>
      <c r="F140" s="79"/>
      <c r="G140" s="95">
        <f t="shared" si="0"/>
        <v>0</v>
      </c>
      <c r="H140" s="95"/>
      <c r="I140" s="80"/>
      <c r="J140" s="70"/>
      <c r="K140" s="3"/>
      <c r="L140" s="10"/>
      <c r="M140" s="31"/>
      <c r="N140" s="12"/>
    </row>
    <row r="141" spans="2:14" ht="29.45" customHeight="1" x14ac:dyDescent="0.25">
      <c r="B141" s="18"/>
      <c r="C141" s="61">
        <v>138</v>
      </c>
      <c r="D141" s="105"/>
      <c r="E141" s="100"/>
      <c r="F141" s="79"/>
      <c r="G141" s="95">
        <f t="shared" si="0"/>
        <v>0</v>
      </c>
      <c r="H141" s="95"/>
      <c r="I141" s="80"/>
      <c r="J141" s="70">
        <f>IF(F141=2,#REF!,0)</f>
        <v>0</v>
      </c>
      <c r="K141" s="3" t="e">
        <f>IF(F141=1,0,#REF!)</f>
        <v>#REF!</v>
      </c>
      <c r="L141" s="10">
        <f>IF(F141=2,I141*#REF!,0)</f>
        <v>0</v>
      </c>
      <c r="M141" s="31"/>
      <c r="N141" s="12"/>
    </row>
    <row r="142" spans="2:14" ht="27" customHeight="1" x14ac:dyDescent="0.25">
      <c r="B142" s="18"/>
      <c r="C142" s="61">
        <v>139</v>
      </c>
      <c r="D142" s="105"/>
      <c r="E142" s="100"/>
      <c r="F142" s="79"/>
      <c r="G142" s="95">
        <f t="shared" si="0"/>
        <v>0</v>
      </c>
      <c r="H142" s="95"/>
      <c r="I142" s="80"/>
      <c r="J142" s="70">
        <f>IF(F142=2,#REF!,0)</f>
        <v>0</v>
      </c>
      <c r="K142" s="3" t="e">
        <f>IF(F142=1,0,#REF!)</f>
        <v>#REF!</v>
      </c>
      <c r="L142" s="10">
        <f>IF(F142=2,I142*#REF!,0)</f>
        <v>0</v>
      </c>
      <c r="M142" s="31"/>
      <c r="N142" s="12"/>
    </row>
    <row r="143" spans="2:14" ht="27" customHeight="1" x14ac:dyDescent="0.25">
      <c r="B143" s="18"/>
      <c r="C143" s="61">
        <v>140</v>
      </c>
      <c r="D143" s="106"/>
      <c r="E143" s="101"/>
      <c r="F143" s="79"/>
      <c r="G143" s="95">
        <f t="shared" si="0"/>
        <v>0</v>
      </c>
      <c r="H143" s="95"/>
      <c r="I143" s="80"/>
      <c r="J143" s="70">
        <f>IF(F143=2,#REF!,0)</f>
        <v>0</v>
      </c>
      <c r="K143" s="3" t="e">
        <f>IF(F143=1,0,#REF!)</f>
        <v>#REF!</v>
      </c>
      <c r="L143" s="10">
        <f>IF(F143=2,I143*#REF!,0)</f>
        <v>0</v>
      </c>
      <c r="M143" s="31"/>
      <c r="N143" s="12"/>
    </row>
    <row r="144" spans="2:14" ht="27" customHeight="1" x14ac:dyDescent="0.25">
      <c r="B144" s="18"/>
      <c r="C144" s="61">
        <v>141</v>
      </c>
      <c r="D144" s="106"/>
      <c r="E144" s="101"/>
      <c r="F144" s="79"/>
      <c r="G144" s="95">
        <f t="shared" si="0"/>
        <v>0</v>
      </c>
      <c r="H144" s="95"/>
      <c r="I144" s="80"/>
      <c r="J144" s="70">
        <f>IF(F144=2,#REF!,0)</f>
        <v>0</v>
      </c>
      <c r="K144" s="3" t="e">
        <f>IF(F144=1,0,#REF!)</f>
        <v>#REF!</v>
      </c>
      <c r="L144" s="10">
        <f>IF(F144=2,I144*#REF!,0)</f>
        <v>0</v>
      </c>
      <c r="M144" s="31"/>
      <c r="N144" s="12"/>
    </row>
    <row r="145" spans="2:14" ht="27" customHeight="1" x14ac:dyDescent="0.25">
      <c r="B145" s="18"/>
      <c r="C145" s="61">
        <v>142</v>
      </c>
      <c r="D145" s="106"/>
      <c r="E145" s="101"/>
      <c r="F145" s="79"/>
      <c r="G145" s="95"/>
      <c r="H145" s="95"/>
      <c r="I145" s="80"/>
      <c r="J145" s="70"/>
      <c r="K145" s="3"/>
      <c r="L145" s="10"/>
      <c r="M145" s="31"/>
      <c r="N145" s="12"/>
    </row>
    <row r="146" spans="2:14" ht="27" customHeight="1" x14ac:dyDescent="0.25">
      <c r="B146" s="18"/>
      <c r="C146" s="61">
        <v>143</v>
      </c>
      <c r="D146" s="106"/>
      <c r="E146" s="101"/>
      <c r="F146" s="79"/>
      <c r="G146" s="95"/>
      <c r="H146" s="95"/>
      <c r="I146" s="80"/>
      <c r="J146" s="70"/>
      <c r="K146" s="3"/>
      <c r="L146" s="10"/>
      <c r="M146" s="31"/>
      <c r="N146" s="12"/>
    </row>
    <row r="147" spans="2:14" ht="27" customHeight="1" x14ac:dyDescent="0.25">
      <c r="B147" s="18"/>
      <c r="C147" s="61">
        <v>144</v>
      </c>
      <c r="D147" s="106"/>
      <c r="E147" s="101"/>
      <c r="F147" s="79"/>
      <c r="G147" s="95"/>
      <c r="H147" s="95"/>
      <c r="I147" s="80"/>
      <c r="J147" s="70"/>
      <c r="K147" s="3"/>
      <c r="L147" s="10"/>
      <c r="M147" s="31"/>
      <c r="N147" s="12"/>
    </row>
    <row r="148" spans="2:14" ht="27" customHeight="1" x14ac:dyDescent="0.25">
      <c r="B148" s="18"/>
      <c r="C148" s="61">
        <v>145</v>
      </c>
      <c r="D148" s="106"/>
      <c r="E148" s="101"/>
      <c r="F148" s="79"/>
      <c r="G148" s="95"/>
      <c r="H148" s="95"/>
      <c r="I148" s="80"/>
      <c r="J148" s="70"/>
      <c r="K148" s="3"/>
      <c r="L148" s="10"/>
      <c r="M148" s="31"/>
      <c r="N148" s="12"/>
    </row>
    <row r="149" spans="2:14" ht="27" customHeight="1" x14ac:dyDescent="0.25">
      <c r="B149" s="18"/>
      <c r="C149" s="61">
        <v>146</v>
      </c>
      <c r="D149" s="106"/>
      <c r="E149" s="101"/>
      <c r="F149" s="79"/>
      <c r="G149" s="95">
        <f t="shared" si="0"/>
        <v>0</v>
      </c>
      <c r="H149" s="95"/>
      <c r="I149" s="80"/>
      <c r="J149" s="70">
        <f>IF(F149=2,#REF!,0)</f>
        <v>0</v>
      </c>
      <c r="K149" s="3" t="e">
        <f>IF(F149=1,0,#REF!)</f>
        <v>#REF!</v>
      </c>
      <c r="L149" s="10">
        <f>IF(F149=2,I149*#REF!,0)</f>
        <v>0</v>
      </c>
      <c r="M149" s="31"/>
      <c r="N149" s="12"/>
    </row>
    <row r="150" spans="2:14" ht="27" customHeight="1" x14ac:dyDescent="0.25">
      <c r="B150" s="18"/>
      <c r="C150" s="61">
        <v>147</v>
      </c>
      <c r="D150" s="106"/>
      <c r="E150" s="101"/>
      <c r="F150" s="79"/>
      <c r="G150" s="95">
        <f t="shared" si="0"/>
        <v>0</v>
      </c>
      <c r="H150" s="95"/>
      <c r="I150" s="80"/>
      <c r="J150" s="70">
        <f>IF(F150=2,#REF!,0)</f>
        <v>0</v>
      </c>
      <c r="K150" s="3" t="e">
        <f>IF(F150=1,0,#REF!)</f>
        <v>#REF!</v>
      </c>
      <c r="L150" s="10">
        <f>IF(F150=2,I150*#REF!,0)</f>
        <v>0</v>
      </c>
      <c r="M150" s="31"/>
      <c r="N150" s="12"/>
    </row>
    <row r="151" spans="2:14" ht="27" customHeight="1" x14ac:dyDescent="0.25">
      <c r="B151" s="18"/>
      <c r="C151" s="61">
        <v>148</v>
      </c>
      <c r="D151" s="106"/>
      <c r="E151" s="101"/>
      <c r="F151" s="79"/>
      <c r="G151" s="95">
        <f t="shared" si="0"/>
        <v>0</v>
      </c>
      <c r="H151" s="95"/>
      <c r="I151" s="80"/>
      <c r="J151" s="70">
        <f>IF(F151=2,#REF!,0)</f>
        <v>0</v>
      </c>
      <c r="K151" s="3" t="e">
        <f>IF(F151=1,0,#REF!)</f>
        <v>#REF!</v>
      </c>
      <c r="L151" s="10">
        <f>IF(F151=2,I151*#REF!,0)</f>
        <v>0</v>
      </c>
      <c r="M151" s="31"/>
      <c r="N151" s="12"/>
    </row>
    <row r="152" spans="2:14" ht="27" customHeight="1" x14ac:dyDescent="0.25">
      <c r="B152" s="18"/>
      <c r="C152" s="61">
        <v>149</v>
      </c>
      <c r="D152" s="106"/>
      <c r="E152" s="101"/>
      <c r="F152" s="79"/>
      <c r="G152" s="95">
        <f t="shared" si="0"/>
        <v>0</v>
      </c>
      <c r="H152" s="95"/>
      <c r="I152" s="80"/>
      <c r="J152" s="70">
        <f>IF(F152=2,#REF!,0)</f>
        <v>0</v>
      </c>
      <c r="K152" s="3" t="e">
        <f>IF(F152=1,0,#REF!)</f>
        <v>#REF!</v>
      </c>
      <c r="L152" s="10">
        <f>IF(F152=2,I152*#REF!,0)</f>
        <v>0</v>
      </c>
      <c r="M152" s="31"/>
      <c r="N152" s="12"/>
    </row>
    <row r="153" spans="2:14" ht="27" customHeight="1" thickBot="1" x14ac:dyDescent="0.3">
      <c r="B153" s="18"/>
      <c r="C153" s="60">
        <v>150</v>
      </c>
      <c r="D153" s="107"/>
      <c r="E153" s="102"/>
      <c r="F153" s="81"/>
      <c r="G153" s="96">
        <f t="shared" si="0"/>
        <v>0</v>
      </c>
      <c r="H153" s="96"/>
      <c r="I153" s="82"/>
      <c r="J153" s="71">
        <f>IF(F153=2,#REF!,0)</f>
        <v>0</v>
      </c>
      <c r="K153" s="4" t="e">
        <f>IF(F153=1,0,#REF!)</f>
        <v>#REF!</v>
      </c>
      <c r="L153" s="11">
        <f>IF(F153=2,I153*#REF!,0)</f>
        <v>0</v>
      </c>
      <c r="M153" s="91"/>
      <c r="N153" s="72"/>
    </row>
    <row r="165" spans="9:9" x14ac:dyDescent="0.25">
      <c r="I165" s="1">
        <v>12</v>
      </c>
    </row>
  </sheetData>
  <autoFilter ref="C3:N153">
    <filterColumn colId="0" showButton="0"/>
  </autoFilter>
  <mergeCells count="2">
    <mergeCell ref="F2:I2"/>
    <mergeCell ref="C3:D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B1:N36"/>
  <sheetViews>
    <sheetView rightToLeft="1" topLeftCell="B1" zoomScale="90" zoomScaleNormal="90" workbookViewId="0">
      <pane xSplit="3" ySplit="7" topLeftCell="E8" activePane="bottomRight" state="frozen"/>
      <selection activeCell="B1" sqref="B1"/>
      <selection pane="topRight" activeCell="E1" sqref="E1"/>
      <selection pane="bottomLeft" activeCell="B8" sqref="B8"/>
      <selection pane="bottomRight" activeCell="K41" sqref="K41"/>
    </sheetView>
  </sheetViews>
  <sheetFormatPr defaultColWidth="9.140625" defaultRowHeight="15" x14ac:dyDescent="0.25"/>
  <cols>
    <col min="1" max="1" width="3.42578125" style="1" customWidth="1"/>
    <col min="2" max="2" width="4.140625" style="1" customWidth="1"/>
    <col min="3" max="3" width="4.5703125" style="1" customWidth="1"/>
    <col min="4" max="4" width="46.7109375" style="1" customWidth="1"/>
    <col min="5" max="5" width="14.28515625" style="1" customWidth="1"/>
    <col min="6" max="6" width="7.5703125" style="1" customWidth="1"/>
    <col min="7" max="7" width="7.5703125" style="1" hidden="1" customWidth="1"/>
    <col min="8" max="8" width="7.5703125" style="1" customWidth="1"/>
    <col min="9" max="10" width="13.140625" style="1" hidden="1" customWidth="1"/>
    <col min="11" max="11" width="19.85546875" style="1" customWidth="1"/>
    <col min="12" max="12" width="19.28515625" style="1" customWidth="1"/>
    <col min="13" max="16384" width="9.140625" style="1"/>
  </cols>
  <sheetData>
    <row r="1" spans="2:12" ht="15.75" thickBot="1" x14ac:dyDescent="0.3"/>
    <row r="2" spans="2:12" ht="40.5" customHeight="1" thickBot="1" x14ac:dyDescent="0.3">
      <c r="C2" s="58"/>
      <c r="D2" s="33" t="s">
        <v>21</v>
      </c>
      <c r="E2" s="110"/>
      <c r="F2" s="133" t="s">
        <v>15</v>
      </c>
      <c r="G2" s="133"/>
      <c r="H2" s="133"/>
      <c r="I2" s="33"/>
      <c r="J2" s="33"/>
      <c r="K2" s="33"/>
      <c r="L2" s="17"/>
    </row>
    <row r="3" spans="2:12" ht="26.25" customHeight="1" x14ac:dyDescent="0.25">
      <c r="C3" s="138" t="s">
        <v>22</v>
      </c>
      <c r="D3" s="139"/>
      <c r="E3" s="111"/>
      <c r="F3" s="140" t="s">
        <v>23</v>
      </c>
      <c r="G3" s="141"/>
      <c r="H3" s="142"/>
      <c r="I3" s="142"/>
      <c r="J3" s="142"/>
      <c r="K3" s="143"/>
      <c r="L3" s="144" t="s">
        <v>7</v>
      </c>
    </row>
    <row r="4" spans="2:12" ht="70.5" customHeight="1" thickBot="1" x14ac:dyDescent="0.3">
      <c r="B4" s="15"/>
      <c r="C4" s="134"/>
      <c r="D4" s="135"/>
      <c r="E4" s="112" t="s">
        <v>190</v>
      </c>
      <c r="F4" s="6" t="s">
        <v>1</v>
      </c>
      <c r="G4" s="67"/>
      <c r="H4" s="7" t="s">
        <v>2</v>
      </c>
      <c r="I4" s="7" t="s">
        <v>4</v>
      </c>
      <c r="J4" s="7" t="s">
        <v>6</v>
      </c>
      <c r="K4" s="8" t="s">
        <v>5</v>
      </c>
      <c r="L4" s="145"/>
    </row>
    <row r="5" spans="2:12" ht="29.45" customHeight="1" x14ac:dyDescent="0.25">
      <c r="B5" s="21"/>
      <c r="C5" s="136"/>
      <c r="D5" s="137"/>
      <c r="E5" s="113"/>
      <c r="F5" s="53"/>
      <c r="G5" s="68"/>
      <c r="H5" s="54"/>
      <c r="I5" s="55" t="e">
        <f>SUM(I8:I36)</f>
        <v>#REF!</v>
      </c>
      <c r="J5" s="55" t="e">
        <f>SUM(J8:J36)</f>
        <v>#REF!</v>
      </c>
      <c r="K5" s="56"/>
      <c r="L5" s="57"/>
    </row>
    <row r="6" spans="2:12" ht="29.45" hidden="1" customHeight="1" x14ac:dyDescent="0.25">
      <c r="B6" s="21"/>
      <c r="C6" s="63"/>
      <c r="D6" s="64"/>
      <c r="E6" s="114"/>
      <c r="F6" s="13">
        <f>0.5*SUMIF(F8:F36,2)</f>
        <v>28</v>
      </c>
      <c r="G6" s="69" t="e">
        <f>SUM(G8:G36)</f>
        <v>#REF!</v>
      </c>
      <c r="H6" s="14"/>
      <c r="I6" s="5"/>
      <c r="J6" s="5"/>
      <c r="K6" s="9"/>
      <c r="L6" s="32"/>
    </row>
    <row r="7" spans="2:12" ht="29.45" hidden="1" customHeight="1" x14ac:dyDescent="0.25">
      <c r="B7" s="21"/>
      <c r="C7" s="65"/>
      <c r="D7" s="66"/>
      <c r="E7" s="114"/>
      <c r="F7" s="13">
        <f>SUMIF(F8:F36,3)/3</f>
        <v>1</v>
      </c>
      <c r="G7" s="69"/>
      <c r="H7" s="14"/>
      <c r="I7" s="5"/>
      <c r="J7" s="5"/>
      <c r="K7" s="9"/>
      <c r="L7" s="32"/>
    </row>
    <row r="8" spans="2:12" ht="29.45" customHeight="1" x14ac:dyDescent="0.55000000000000004">
      <c r="B8" s="18"/>
      <c r="C8" s="59">
        <v>1</v>
      </c>
      <c r="D8" s="51" t="s">
        <v>210</v>
      </c>
      <c r="E8" s="115" t="s">
        <v>207</v>
      </c>
      <c r="F8" s="2">
        <v>2</v>
      </c>
      <c r="G8" s="70"/>
      <c r="H8" s="3">
        <v>4</v>
      </c>
      <c r="I8" s="3" t="e">
        <f>IF(F8=2,#REF!,0)</f>
        <v>#REF!</v>
      </c>
      <c r="J8" s="3" t="e">
        <f>IF(F8=1,0,#REF!)</f>
        <v>#REF!</v>
      </c>
      <c r="K8" s="10"/>
      <c r="L8" s="131"/>
    </row>
    <row r="9" spans="2:12" ht="42" customHeight="1" x14ac:dyDescent="0.55000000000000004">
      <c r="B9" s="18"/>
      <c r="C9" s="61">
        <v>2</v>
      </c>
      <c r="D9" s="109" t="s">
        <v>226</v>
      </c>
      <c r="E9" s="116" t="s">
        <v>207</v>
      </c>
      <c r="F9" s="2">
        <v>2</v>
      </c>
      <c r="G9" s="70">
        <f t="shared" ref="G9:G24" si="0">IF(F9=2,H9,0)</f>
        <v>4</v>
      </c>
      <c r="H9" s="3">
        <v>4</v>
      </c>
      <c r="I9" s="3"/>
      <c r="J9" s="3"/>
      <c r="K9" s="12"/>
      <c r="L9" s="12"/>
    </row>
    <row r="10" spans="2:12" ht="29.45" customHeight="1" x14ac:dyDescent="0.55000000000000004">
      <c r="B10" s="18"/>
      <c r="C10" s="61">
        <v>3</v>
      </c>
      <c r="D10" s="62" t="s">
        <v>179</v>
      </c>
      <c r="E10" s="115" t="s">
        <v>204</v>
      </c>
      <c r="F10" s="2">
        <v>2</v>
      </c>
      <c r="G10" s="70">
        <f t="shared" si="0"/>
        <v>4</v>
      </c>
      <c r="H10" s="3">
        <v>4</v>
      </c>
      <c r="I10" s="3"/>
      <c r="J10" s="3"/>
      <c r="K10" s="131"/>
      <c r="L10" s="131"/>
    </row>
    <row r="11" spans="2:12" ht="29.45" customHeight="1" x14ac:dyDescent="0.55000000000000004">
      <c r="B11" s="18"/>
      <c r="C11" s="61">
        <v>4</v>
      </c>
      <c r="D11" s="62" t="s">
        <v>180</v>
      </c>
      <c r="E11" s="115" t="s">
        <v>204</v>
      </c>
      <c r="F11" s="2">
        <v>2</v>
      </c>
      <c r="G11" s="70"/>
      <c r="H11" s="3">
        <v>4</v>
      </c>
      <c r="I11" s="3"/>
      <c r="J11" s="3"/>
      <c r="K11" s="10"/>
      <c r="L11" s="12"/>
    </row>
    <row r="12" spans="2:12" ht="29.45" customHeight="1" x14ac:dyDescent="0.55000000000000004">
      <c r="B12" s="18"/>
      <c r="C12" s="61">
        <v>5</v>
      </c>
      <c r="D12" s="62" t="s">
        <v>181</v>
      </c>
      <c r="E12" s="115" t="s">
        <v>205</v>
      </c>
      <c r="F12" s="2">
        <v>2</v>
      </c>
      <c r="G12" s="70"/>
      <c r="H12" s="3">
        <v>5</v>
      </c>
      <c r="I12" s="3"/>
      <c r="J12" s="3"/>
      <c r="K12" s="10"/>
      <c r="L12" s="131"/>
    </row>
    <row r="13" spans="2:12" ht="29.45" customHeight="1" x14ac:dyDescent="0.55000000000000004">
      <c r="B13" s="18"/>
      <c r="C13" s="61">
        <v>6</v>
      </c>
      <c r="D13" s="62" t="s">
        <v>182</v>
      </c>
      <c r="E13" s="115" t="s">
        <v>204</v>
      </c>
      <c r="F13" s="2">
        <v>2</v>
      </c>
      <c r="G13" s="70"/>
      <c r="H13" s="3">
        <v>3</v>
      </c>
      <c r="I13" s="3"/>
      <c r="J13" s="3"/>
      <c r="K13" s="10"/>
      <c r="L13" s="131"/>
    </row>
    <row r="14" spans="2:12" ht="29.45" customHeight="1" x14ac:dyDescent="0.55000000000000004">
      <c r="B14" s="18"/>
      <c r="C14" s="61">
        <v>7</v>
      </c>
      <c r="D14" s="62" t="s">
        <v>183</v>
      </c>
      <c r="E14" s="115" t="s">
        <v>205</v>
      </c>
      <c r="F14" s="2">
        <v>2</v>
      </c>
      <c r="G14" s="70"/>
      <c r="H14" s="3">
        <v>5</v>
      </c>
      <c r="I14" s="3"/>
      <c r="J14" s="3"/>
      <c r="K14" s="10"/>
      <c r="L14" s="131"/>
    </row>
    <row r="15" spans="2:12" ht="29.45" customHeight="1" x14ac:dyDescent="0.55000000000000004">
      <c r="B15" s="18"/>
      <c r="C15" s="61">
        <v>8</v>
      </c>
      <c r="D15" s="62" t="s">
        <v>206</v>
      </c>
      <c r="E15" s="115" t="s">
        <v>234</v>
      </c>
      <c r="F15" s="2">
        <v>2</v>
      </c>
      <c r="G15" s="70">
        <f t="shared" si="0"/>
        <v>4</v>
      </c>
      <c r="H15" s="3">
        <v>4</v>
      </c>
      <c r="I15" s="3"/>
      <c r="J15" s="3"/>
      <c r="K15" s="10"/>
      <c r="L15" s="131"/>
    </row>
    <row r="16" spans="2:12" ht="29.45" customHeight="1" x14ac:dyDescent="0.55000000000000004">
      <c r="B16" s="18"/>
      <c r="C16" s="61">
        <v>9</v>
      </c>
      <c r="D16" s="62" t="s">
        <v>184</v>
      </c>
      <c r="E16" s="115" t="s">
        <v>207</v>
      </c>
      <c r="F16" s="2">
        <v>2</v>
      </c>
      <c r="G16" s="70">
        <f t="shared" si="0"/>
        <v>5</v>
      </c>
      <c r="H16" s="3">
        <v>5</v>
      </c>
      <c r="I16" s="3"/>
      <c r="J16" s="3"/>
      <c r="K16" s="10"/>
      <c r="L16" s="12"/>
    </row>
    <row r="17" spans="2:14" ht="29.45" customHeight="1" x14ac:dyDescent="0.55000000000000004">
      <c r="B17" s="18"/>
      <c r="C17" s="61">
        <v>10</v>
      </c>
      <c r="D17" s="62" t="s">
        <v>229</v>
      </c>
      <c r="E17" s="115" t="s">
        <v>208</v>
      </c>
      <c r="F17" s="2">
        <v>2</v>
      </c>
      <c r="G17" s="70">
        <f t="shared" si="0"/>
        <v>5</v>
      </c>
      <c r="H17" s="3">
        <v>5</v>
      </c>
      <c r="I17" s="3"/>
      <c r="J17" s="3"/>
      <c r="K17" s="10"/>
      <c r="L17" s="131"/>
    </row>
    <row r="18" spans="2:14" ht="29.45" customHeight="1" x14ac:dyDescent="0.55000000000000004">
      <c r="B18" s="18"/>
      <c r="C18" s="61">
        <v>11</v>
      </c>
      <c r="D18" s="62" t="s">
        <v>188</v>
      </c>
      <c r="E18" s="115" t="s">
        <v>208</v>
      </c>
      <c r="F18" s="2">
        <v>2</v>
      </c>
      <c r="G18" s="70"/>
      <c r="H18" s="3">
        <v>4</v>
      </c>
      <c r="I18" s="3"/>
      <c r="J18" s="3"/>
      <c r="K18" s="10"/>
      <c r="L18" s="131"/>
    </row>
    <row r="19" spans="2:14" ht="29.45" customHeight="1" x14ac:dyDescent="0.55000000000000004">
      <c r="B19" s="18"/>
      <c r="C19" s="61">
        <v>12</v>
      </c>
      <c r="D19" s="62" t="s">
        <v>187</v>
      </c>
      <c r="E19" s="115" t="s">
        <v>207</v>
      </c>
      <c r="F19" s="2">
        <v>2</v>
      </c>
      <c r="G19" s="70">
        <f t="shared" si="0"/>
        <v>3</v>
      </c>
      <c r="H19" s="3">
        <v>3</v>
      </c>
      <c r="I19" s="3"/>
      <c r="J19" s="3"/>
      <c r="K19" s="10"/>
      <c r="L19" s="131"/>
    </row>
    <row r="20" spans="2:14" ht="29.45" customHeight="1" x14ac:dyDescent="0.55000000000000004">
      <c r="B20" s="18"/>
      <c r="C20" s="61">
        <v>13</v>
      </c>
      <c r="D20" s="62" t="s">
        <v>185</v>
      </c>
      <c r="E20" s="115" t="s">
        <v>234</v>
      </c>
      <c r="F20" s="2">
        <v>2</v>
      </c>
      <c r="G20" s="70">
        <f t="shared" si="0"/>
        <v>5</v>
      </c>
      <c r="H20" s="3">
        <v>5</v>
      </c>
      <c r="I20" s="3"/>
      <c r="J20" s="3"/>
      <c r="K20" s="10"/>
      <c r="L20" s="131"/>
    </row>
    <row r="21" spans="2:14" ht="45.75" customHeight="1" x14ac:dyDescent="0.55000000000000004">
      <c r="B21" s="18"/>
      <c r="C21" s="61">
        <v>14</v>
      </c>
      <c r="D21" s="109" t="s">
        <v>186</v>
      </c>
      <c r="E21" s="116" t="s">
        <v>234</v>
      </c>
      <c r="F21" s="2">
        <v>2</v>
      </c>
      <c r="G21" s="70">
        <f t="shared" si="0"/>
        <v>4</v>
      </c>
      <c r="H21" s="3">
        <v>4</v>
      </c>
      <c r="I21" s="3"/>
      <c r="J21" s="3"/>
      <c r="K21" s="10"/>
      <c r="L21" s="131"/>
    </row>
    <row r="22" spans="2:14" ht="29.45" customHeight="1" x14ac:dyDescent="0.55000000000000004">
      <c r="B22" s="18"/>
      <c r="C22" s="61">
        <v>16</v>
      </c>
      <c r="D22" s="62" t="s">
        <v>235</v>
      </c>
      <c r="E22" s="115" t="s">
        <v>234</v>
      </c>
      <c r="F22" s="2">
        <v>2</v>
      </c>
      <c r="G22" s="70">
        <f t="shared" si="0"/>
        <v>5</v>
      </c>
      <c r="H22" s="3">
        <v>5</v>
      </c>
      <c r="I22" s="3"/>
      <c r="J22" s="3"/>
      <c r="K22" s="10"/>
      <c r="L22" s="131"/>
    </row>
    <row r="23" spans="2:14" ht="29.45" customHeight="1" x14ac:dyDescent="0.55000000000000004">
      <c r="B23" s="18"/>
      <c r="C23" s="61">
        <v>17</v>
      </c>
      <c r="D23" s="62" t="s">
        <v>189</v>
      </c>
      <c r="E23" s="115" t="s">
        <v>234</v>
      </c>
      <c r="F23" s="2">
        <v>2</v>
      </c>
      <c r="G23" s="70">
        <f t="shared" si="0"/>
        <v>4</v>
      </c>
      <c r="H23" s="3">
        <v>4</v>
      </c>
      <c r="I23" s="3"/>
      <c r="J23" s="3"/>
      <c r="K23" s="10"/>
      <c r="L23" s="12"/>
    </row>
    <row r="24" spans="2:14" ht="29.45" customHeight="1" x14ac:dyDescent="0.55000000000000004">
      <c r="B24" s="18"/>
      <c r="C24" s="61">
        <v>18</v>
      </c>
      <c r="D24" s="62" t="s">
        <v>211</v>
      </c>
      <c r="E24" s="115" t="s">
        <v>234</v>
      </c>
      <c r="F24" s="2">
        <v>2</v>
      </c>
      <c r="G24" s="70">
        <f t="shared" si="0"/>
        <v>5</v>
      </c>
      <c r="H24" s="3">
        <v>5</v>
      </c>
      <c r="I24" s="3"/>
      <c r="J24" s="3"/>
      <c r="K24" s="10"/>
      <c r="L24" s="131" t="s">
        <v>250</v>
      </c>
    </row>
    <row r="25" spans="2:14" ht="29.45" customHeight="1" x14ac:dyDescent="0.55000000000000004">
      <c r="B25" s="18"/>
      <c r="C25" s="61">
        <v>19</v>
      </c>
      <c r="D25" s="62" t="s">
        <v>212</v>
      </c>
      <c r="E25" s="115" t="s">
        <v>234</v>
      </c>
      <c r="F25" s="2">
        <v>2</v>
      </c>
      <c r="G25" s="70" t="e">
        <f>IF(F25=2,#REF!,0)</f>
        <v>#REF!</v>
      </c>
      <c r="H25" s="3">
        <v>4</v>
      </c>
      <c r="I25" s="3"/>
      <c r="J25" s="3"/>
      <c r="K25" s="131"/>
      <c r="L25" s="131"/>
    </row>
    <row r="26" spans="2:14" ht="29.45" customHeight="1" x14ac:dyDescent="0.55000000000000004">
      <c r="B26" s="18"/>
      <c r="C26" s="61">
        <v>20</v>
      </c>
      <c r="D26" s="62" t="s">
        <v>213</v>
      </c>
      <c r="E26" s="115" t="s">
        <v>234</v>
      </c>
      <c r="F26" s="2">
        <v>2</v>
      </c>
      <c r="G26" s="70">
        <f t="shared" ref="G26:G36" si="1">IF(F26=2,H25,0)</f>
        <v>4</v>
      </c>
      <c r="H26" s="3">
        <v>4</v>
      </c>
      <c r="I26" s="3"/>
      <c r="J26" s="3"/>
      <c r="K26" s="10"/>
      <c r="L26" s="131"/>
    </row>
    <row r="27" spans="2:14" ht="29.45" customHeight="1" x14ac:dyDescent="0.55000000000000004">
      <c r="B27" s="18"/>
      <c r="C27" s="61">
        <v>21</v>
      </c>
      <c r="D27" s="62" t="s">
        <v>214</v>
      </c>
      <c r="E27" s="115" t="s">
        <v>207</v>
      </c>
      <c r="F27" s="2">
        <v>2</v>
      </c>
      <c r="G27" s="70">
        <f t="shared" si="1"/>
        <v>4</v>
      </c>
      <c r="H27" s="3">
        <v>4</v>
      </c>
      <c r="I27" s="3"/>
      <c r="J27" s="3"/>
      <c r="K27" s="10"/>
      <c r="L27" s="12"/>
    </row>
    <row r="28" spans="2:14" ht="29.45" customHeight="1" x14ac:dyDescent="0.55000000000000004">
      <c r="B28" s="18"/>
      <c r="C28" s="61">
        <v>22</v>
      </c>
      <c r="D28" s="62" t="s">
        <v>215</v>
      </c>
      <c r="E28" s="115" t="s">
        <v>234</v>
      </c>
      <c r="F28" s="2">
        <v>2</v>
      </c>
      <c r="G28" s="70">
        <f t="shared" si="1"/>
        <v>4</v>
      </c>
      <c r="H28" s="3">
        <v>3</v>
      </c>
      <c r="I28" s="3"/>
      <c r="J28" s="3"/>
      <c r="K28" s="10"/>
      <c r="L28" s="12"/>
    </row>
    <row r="29" spans="2:14" ht="29.45" customHeight="1" x14ac:dyDescent="0.55000000000000004">
      <c r="B29" s="18"/>
      <c r="C29" s="61">
        <v>23</v>
      </c>
      <c r="D29" s="62" t="s">
        <v>216</v>
      </c>
      <c r="E29" s="115" t="s">
        <v>209</v>
      </c>
      <c r="F29" s="2">
        <v>3</v>
      </c>
      <c r="G29" s="70">
        <f t="shared" si="1"/>
        <v>0</v>
      </c>
      <c r="H29" s="3"/>
      <c r="I29" s="3"/>
      <c r="J29" s="3"/>
      <c r="K29" s="10"/>
      <c r="L29" s="12"/>
    </row>
    <row r="30" spans="2:14" ht="29.45" customHeight="1" x14ac:dyDescent="0.55000000000000004">
      <c r="B30" s="18"/>
      <c r="C30" s="61">
        <v>25</v>
      </c>
      <c r="D30" s="62" t="s">
        <v>217</v>
      </c>
      <c r="E30" s="115" t="s">
        <v>218</v>
      </c>
      <c r="F30" s="2">
        <v>2</v>
      </c>
      <c r="G30" s="70">
        <f t="shared" si="1"/>
        <v>0</v>
      </c>
      <c r="H30" s="3">
        <v>5</v>
      </c>
      <c r="I30" s="3"/>
      <c r="J30" s="3"/>
      <c r="K30" s="10"/>
      <c r="L30" s="12"/>
      <c r="N30" s="132"/>
    </row>
    <row r="31" spans="2:14" ht="29.45" customHeight="1" x14ac:dyDescent="0.55000000000000004">
      <c r="B31" s="18"/>
      <c r="C31" s="61">
        <v>26</v>
      </c>
      <c r="D31" s="62" t="s">
        <v>228</v>
      </c>
      <c r="E31" s="115" t="s">
        <v>234</v>
      </c>
      <c r="F31" s="2">
        <v>2</v>
      </c>
      <c r="G31" s="70">
        <f t="shared" si="1"/>
        <v>5</v>
      </c>
      <c r="H31" s="3">
        <v>5</v>
      </c>
      <c r="I31" s="3"/>
      <c r="J31" s="3"/>
      <c r="K31" s="10"/>
      <c r="L31" s="12"/>
    </row>
    <row r="32" spans="2:14" ht="29.45" customHeight="1" x14ac:dyDescent="0.55000000000000004">
      <c r="B32" s="18"/>
      <c r="C32" s="61">
        <v>27</v>
      </c>
      <c r="D32" s="62" t="s">
        <v>219</v>
      </c>
      <c r="E32" s="115" t="s">
        <v>234</v>
      </c>
      <c r="F32" s="2">
        <v>2</v>
      </c>
      <c r="G32" s="70">
        <f t="shared" si="1"/>
        <v>5</v>
      </c>
      <c r="H32" s="3">
        <v>4</v>
      </c>
      <c r="I32" s="3"/>
      <c r="J32" s="3"/>
      <c r="K32" s="10"/>
      <c r="L32" s="12"/>
    </row>
    <row r="33" spans="2:12" ht="29.45" customHeight="1" x14ac:dyDescent="0.55000000000000004">
      <c r="B33" s="18"/>
      <c r="C33" s="61">
        <v>28</v>
      </c>
      <c r="D33" s="62" t="s">
        <v>220</v>
      </c>
      <c r="E33" s="115" t="s">
        <v>236</v>
      </c>
      <c r="F33" s="2">
        <v>2</v>
      </c>
      <c r="G33" s="70">
        <f t="shared" si="1"/>
        <v>4</v>
      </c>
      <c r="H33" s="3">
        <v>4</v>
      </c>
      <c r="I33" s="3"/>
      <c r="J33" s="3"/>
      <c r="K33" s="10"/>
      <c r="L33" s="131"/>
    </row>
    <row r="34" spans="2:12" ht="29.45" customHeight="1" x14ac:dyDescent="0.55000000000000004">
      <c r="B34" s="18"/>
      <c r="C34" s="61">
        <v>29</v>
      </c>
      <c r="D34" s="62" t="s">
        <v>221</v>
      </c>
      <c r="E34" s="115" t="s">
        <v>222</v>
      </c>
      <c r="F34" s="2">
        <v>2</v>
      </c>
      <c r="G34" s="70">
        <f t="shared" si="1"/>
        <v>4</v>
      </c>
      <c r="H34" s="3">
        <v>3</v>
      </c>
      <c r="I34" s="3"/>
      <c r="J34" s="3"/>
      <c r="K34" s="10"/>
      <c r="L34" s="131"/>
    </row>
    <row r="35" spans="2:12" ht="29.45" customHeight="1" x14ac:dyDescent="0.55000000000000004">
      <c r="B35" s="18"/>
      <c r="C35" s="61">
        <v>30</v>
      </c>
      <c r="D35" s="62" t="s">
        <v>223</v>
      </c>
      <c r="E35" s="115" t="s">
        <v>222</v>
      </c>
      <c r="F35" s="2">
        <v>2</v>
      </c>
      <c r="G35" s="70">
        <f t="shared" si="1"/>
        <v>3</v>
      </c>
      <c r="H35" s="3">
        <v>4</v>
      </c>
      <c r="I35" s="3"/>
      <c r="J35" s="3"/>
      <c r="K35" s="10"/>
      <c r="L35" s="12"/>
    </row>
    <row r="36" spans="2:12" ht="29.45" customHeight="1" x14ac:dyDescent="0.55000000000000004">
      <c r="B36" s="18"/>
      <c r="C36" s="61">
        <v>31</v>
      </c>
      <c r="D36" s="62" t="s">
        <v>233</v>
      </c>
      <c r="E36" s="115" t="s">
        <v>207</v>
      </c>
      <c r="F36" s="2">
        <v>2</v>
      </c>
      <c r="G36" s="70">
        <f t="shared" si="1"/>
        <v>4</v>
      </c>
      <c r="H36" s="3">
        <v>4</v>
      </c>
      <c r="I36" s="3"/>
      <c r="J36" s="3"/>
      <c r="K36" s="10"/>
      <c r="L36" s="12"/>
    </row>
  </sheetData>
  <mergeCells count="5">
    <mergeCell ref="C5:D5"/>
    <mergeCell ref="F2:H2"/>
    <mergeCell ref="C3:D4"/>
    <mergeCell ref="F3:K3"/>
    <mergeCell ref="L3:L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B1:M39"/>
  <sheetViews>
    <sheetView rightToLeft="1" tabSelected="1" zoomScale="90" zoomScaleNormal="90" workbookViewId="0">
      <selection activeCell="F43" sqref="F43"/>
    </sheetView>
  </sheetViews>
  <sheetFormatPr defaultColWidth="9.140625" defaultRowHeight="15" outlineLevelRow="1" x14ac:dyDescent="0.25"/>
  <cols>
    <col min="1" max="1" width="3.42578125" style="1" customWidth="1"/>
    <col min="2" max="2" width="4.140625" style="1" customWidth="1"/>
    <col min="3" max="3" width="3.7109375" style="1" customWidth="1"/>
    <col min="4" max="4" width="2.7109375" style="1" customWidth="1"/>
    <col min="5" max="5" width="4.5703125" style="1" customWidth="1"/>
    <col min="6" max="6" width="90.7109375" style="1" customWidth="1"/>
    <col min="7" max="9" width="7.5703125" style="1" customWidth="1"/>
    <col min="10" max="12" width="13.140625" style="1" hidden="1" customWidth="1"/>
    <col min="13" max="13" width="26" style="1" customWidth="1"/>
    <col min="14" max="16384" width="9.140625" style="1"/>
  </cols>
  <sheetData>
    <row r="1" spans="2:13" ht="15.75" thickBot="1" x14ac:dyDescent="0.3"/>
    <row r="2" spans="2:13" ht="40.5" customHeight="1" thickBot="1" x14ac:dyDescent="0.3">
      <c r="C2" s="146" t="s">
        <v>10</v>
      </c>
      <c r="D2" s="147"/>
      <c r="E2" s="147"/>
      <c r="F2" s="16" t="s">
        <v>11</v>
      </c>
      <c r="G2" s="133" t="s">
        <v>15</v>
      </c>
      <c r="H2" s="133"/>
      <c r="I2" s="133"/>
      <c r="J2" s="16"/>
      <c r="K2" s="16"/>
      <c r="L2" s="16"/>
      <c r="M2" s="17"/>
    </row>
    <row r="3" spans="2:13" ht="26.25" customHeight="1" x14ac:dyDescent="0.25">
      <c r="C3" s="152" t="s">
        <v>8</v>
      </c>
      <c r="D3" s="153"/>
      <c r="E3" s="148" t="s">
        <v>9</v>
      </c>
      <c r="F3" s="149"/>
      <c r="G3" s="140" t="s">
        <v>0</v>
      </c>
      <c r="H3" s="142"/>
      <c r="I3" s="142"/>
      <c r="J3" s="142"/>
      <c r="K3" s="142"/>
      <c r="L3" s="143"/>
      <c r="M3" s="144" t="s">
        <v>7</v>
      </c>
    </row>
    <row r="4" spans="2:13" ht="70.5" customHeight="1" thickBot="1" x14ac:dyDescent="0.3">
      <c r="B4" s="15"/>
      <c r="C4" s="154"/>
      <c r="D4" s="155"/>
      <c r="E4" s="150"/>
      <c r="F4" s="151"/>
      <c r="G4" s="6" t="s">
        <v>1</v>
      </c>
      <c r="H4" s="7" t="s">
        <v>2</v>
      </c>
      <c r="I4" s="7" t="s">
        <v>3</v>
      </c>
      <c r="J4" s="7" t="s">
        <v>4</v>
      </c>
      <c r="K4" s="7" t="s">
        <v>6</v>
      </c>
      <c r="L4" s="8" t="s">
        <v>5</v>
      </c>
      <c r="M4" s="145"/>
    </row>
    <row r="5" spans="2:13" ht="27" customHeight="1" thickBot="1" x14ac:dyDescent="0.75">
      <c r="B5" s="21"/>
      <c r="C5" s="122">
        <v>1</v>
      </c>
      <c r="D5" s="123"/>
      <c r="E5" s="35"/>
      <c r="F5" s="117" t="s">
        <v>230</v>
      </c>
      <c r="G5" s="13">
        <v>2</v>
      </c>
      <c r="H5" s="14">
        <v>4</v>
      </c>
      <c r="I5" s="14">
        <v>5</v>
      </c>
      <c r="J5" s="3">
        <f>SUM(J6:J12)</f>
        <v>0</v>
      </c>
      <c r="K5" s="3">
        <f>SUM(K6:K12)</f>
        <v>0</v>
      </c>
      <c r="L5" s="10">
        <f>SUM(L6:L12)</f>
        <v>0</v>
      </c>
      <c r="M5" s="131" t="s">
        <v>250</v>
      </c>
    </row>
    <row r="6" spans="2:13" ht="27" customHeight="1" thickBot="1" x14ac:dyDescent="0.75">
      <c r="B6" s="18"/>
      <c r="C6" s="48">
        <v>2</v>
      </c>
      <c r="D6" s="49"/>
      <c r="E6" s="35"/>
      <c r="F6" s="117" t="s">
        <v>225</v>
      </c>
      <c r="G6" s="13">
        <v>2</v>
      </c>
      <c r="H6" s="14">
        <v>3</v>
      </c>
      <c r="I6" s="14">
        <v>5</v>
      </c>
      <c r="J6" s="3"/>
      <c r="K6" s="3"/>
      <c r="L6" s="10"/>
      <c r="M6" s="12"/>
    </row>
    <row r="7" spans="2:13" ht="27" customHeight="1" thickBot="1" x14ac:dyDescent="0.75">
      <c r="B7" s="18"/>
      <c r="C7" s="48">
        <v>3</v>
      </c>
      <c r="D7" s="49"/>
      <c r="E7" s="35"/>
      <c r="F7" s="117" t="s">
        <v>201</v>
      </c>
      <c r="G7" s="13">
        <v>2</v>
      </c>
      <c r="H7" s="14">
        <v>5</v>
      </c>
      <c r="I7" s="14">
        <v>4</v>
      </c>
      <c r="J7" s="3"/>
      <c r="K7" s="3"/>
      <c r="L7" s="10"/>
      <c r="M7" s="12"/>
    </row>
    <row r="8" spans="2:13" ht="27" customHeight="1" thickBot="1" x14ac:dyDescent="0.75">
      <c r="B8" s="18"/>
      <c r="C8" s="48">
        <v>4</v>
      </c>
      <c r="D8" s="49"/>
      <c r="E8" s="35"/>
      <c r="F8" s="117" t="s">
        <v>232</v>
      </c>
      <c r="G8" s="13">
        <v>2</v>
      </c>
      <c r="H8" s="14">
        <v>4</v>
      </c>
      <c r="I8" s="14">
        <v>5</v>
      </c>
      <c r="J8" s="3"/>
      <c r="K8" s="3"/>
      <c r="L8" s="10"/>
      <c r="M8" s="12"/>
    </row>
    <row r="9" spans="2:13" ht="27" customHeight="1" thickBot="1" x14ac:dyDescent="0.75">
      <c r="B9" s="18"/>
      <c r="C9" s="48">
        <v>5</v>
      </c>
      <c r="D9" s="49"/>
      <c r="E9" s="35"/>
      <c r="F9" s="117" t="s">
        <v>231</v>
      </c>
      <c r="G9" s="13">
        <v>2</v>
      </c>
      <c r="H9" s="14">
        <v>4</v>
      </c>
      <c r="I9" s="14">
        <v>4</v>
      </c>
      <c r="J9" s="3"/>
      <c r="K9" s="3"/>
      <c r="L9" s="10"/>
      <c r="M9" s="12"/>
    </row>
    <row r="10" spans="2:13" ht="27" customHeight="1" thickBot="1" x14ac:dyDescent="0.75">
      <c r="B10" s="18"/>
      <c r="C10" s="48">
        <v>6</v>
      </c>
      <c r="D10" s="49"/>
      <c r="E10" s="35"/>
      <c r="F10" s="117" t="s">
        <v>227</v>
      </c>
      <c r="G10" s="13">
        <v>2</v>
      </c>
      <c r="H10" s="14">
        <v>3</v>
      </c>
      <c r="I10" s="14">
        <v>5</v>
      </c>
      <c r="J10" s="14"/>
      <c r="K10" s="14"/>
      <c r="L10" s="10"/>
      <c r="M10" s="12"/>
    </row>
    <row r="11" spans="2:13" ht="27" customHeight="1" collapsed="1" thickBot="1" x14ac:dyDescent="0.3">
      <c r="B11" s="21"/>
      <c r="C11" s="122">
        <v>7</v>
      </c>
      <c r="D11" s="123"/>
      <c r="E11" s="35"/>
      <c r="F11" s="121" t="s">
        <v>224</v>
      </c>
      <c r="G11" s="13">
        <v>2</v>
      </c>
      <c r="H11" s="14">
        <v>4</v>
      </c>
      <c r="I11" s="14">
        <v>5</v>
      </c>
      <c r="J11" s="3">
        <f>SUM(J12:J12)</f>
        <v>0</v>
      </c>
      <c r="K11" s="3">
        <f>SUM(K12:K12)</f>
        <v>0</v>
      </c>
      <c r="L11" s="10">
        <f>SUM(L12:L12)</f>
        <v>0</v>
      </c>
      <c r="M11" s="12"/>
    </row>
    <row r="12" spans="2:13" ht="27" hidden="1" customHeight="1" outlineLevel="1" x14ac:dyDescent="0.7">
      <c r="B12" s="18"/>
      <c r="C12" s="124"/>
      <c r="D12" s="125"/>
      <c r="E12" s="50"/>
      <c r="F12" s="118" t="s">
        <v>176</v>
      </c>
      <c r="G12" s="2"/>
      <c r="H12" s="3"/>
      <c r="I12" s="3"/>
      <c r="J12" s="3">
        <f>IF(G12=2,I12,0)</f>
        <v>0</v>
      </c>
      <c r="K12" s="3">
        <f>IF(G12=1,0,I12)</f>
        <v>0</v>
      </c>
      <c r="L12" s="10">
        <f>IF(G12=2,H12*I12,0)</f>
        <v>0</v>
      </c>
      <c r="M12" s="12"/>
    </row>
    <row r="13" spans="2:13" ht="27" hidden="1" customHeight="1" outlineLevel="1" x14ac:dyDescent="0.7">
      <c r="B13" s="18"/>
      <c r="C13" s="36"/>
      <c r="D13" s="37"/>
      <c r="E13" s="50">
        <v>1</v>
      </c>
      <c r="F13" s="118" t="s">
        <v>168</v>
      </c>
      <c r="G13" s="2"/>
      <c r="H13" s="3"/>
      <c r="I13" s="3"/>
      <c r="J13" s="3">
        <f>IF(G13=2,I13,0)</f>
        <v>0</v>
      </c>
      <c r="K13" s="3">
        <f>IF(G13=1,0,I13)</f>
        <v>0</v>
      </c>
      <c r="L13" s="10">
        <f>IF(G13=2,H13*I13,0)</f>
        <v>0</v>
      </c>
      <c r="M13" s="12"/>
    </row>
    <row r="14" spans="2:13" ht="27" hidden="1" customHeight="1" outlineLevel="1" x14ac:dyDescent="0.7">
      <c r="B14" s="18"/>
      <c r="C14" s="36"/>
      <c r="D14" s="37"/>
      <c r="E14" s="52">
        <v>2</v>
      </c>
      <c r="F14" s="119" t="s">
        <v>169</v>
      </c>
      <c r="G14" s="2"/>
      <c r="H14" s="3"/>
      <c r="I14" s="3"/>
      <c r="J14" s="3">
        <f t="shared" ref="J14" si="0">IF(G14=2,I14,0)</f>
        <v>0</v>
      </c>
      <c r="K14" s="3">
        <f t="shared" ref="K14" si="1">IF(G14=1,0,I14)</f>
        <v>0</v>
      </c>
      <c r="L14" s="10">
        <f t="shared" ref="L14" si="2">IF(G14=2,H14*I14,0)</f>
        <v>0</v>
      </c>
      <c r="M14" s="12"/>
    </row>
    <row r="15" spans="2:13" ht="27" hidden="1" customHeight="1" outlineLevel="1" x14ac:dyDescent="0.7">
      <c r="B15" s="18"/>
      <c r="C15" s="36"/>
      <c r="D15" s="37"/>
      <c r="E15" s="50">
        <v>1</v>
      </c>
      <c r="F15" s="118" t="s">
        <v>178</v>
      </c>
      <c r="G15" s="2"/>
      <c r="H15" s="3"/>
      <c r="I15" s="3"/>
      <c r="J15" s="3">
        <f>IF(G15=2,I15,0)</f>
        <v>0</v>
      </c>
      <c r="K15" s="3">
        <f>IF(G15=1,0,I15)</f>
        <v>0</v>
      </c>
      <c r="L15" s="10">
        <f>IF(G15=2,H15*I15,0)</f>
        <v>0</v>
      </c>
      <c r="M15" s="12"/>
    </row>
    <row r="16" spans="2:13" ht="27" hidden="1" customHeight="1" outlineLevel="1" x14ac:dyDescent="0.7">
      <c r="B16" s="18"/>
      <c r="C16" s="36"/>
      <c r="D16" s="37"/>
      <c r="E16" s="52">
        <v>2</v>
      </c>
      <c r="F16" s="119" t="s">
        <v>177</v>
      </c>
      <c r="G16" s="2"/>
      <c r="H16" s="3"/>
      <c r="I16" s="3"/>
      <c r="J16" s="3">
        <f t="shared" ref="J16:J17" si="3">IF(G16=2,I16,0)</f>
        <v>0</v>
      </c>
      <c r="K16" s="3">
        <f t="shared" ref="K16:K17" si="4">IF(G16=1,0,I16)</f>
        <v>0</v>
      </c>
      <c r="L16" s="10">
        <f t="shared" ref="L16:L17" si="5">IF(G16=2,H16*I16,0)</f>
        <v>0</v>
      </c>
      <c r="M16" s="12"/>
    </row>
    <row r="17" spans="2:13" ht="27" hidden="1" customHeight="1" outlineLevel="1" x14ac:dyDescent="0.25">
      <c r="B17" s="18"/>
      <c r="C17" s="36"/>
      <c r="D17" s="37"/>
      <c r="E17" s="52"/>
      <c r="F17" s="120"/>
      <c r="G17" s="2"/>
      <c r="H17" s="3"/>
      <c r="I17" s="3"/>
      <c r="J17" s="3">
        <f t="shared" si="3"/>
        <v>0</v>
      </c>
      <c r="K17" s="3">
        <f t="shared" si="4"/>
        <v>0</v>
      </c>
      <c r="L17" s="10">
        <f t="shared" si="5"/>
        <v>0</v>
      </c>
      <c r="M17" s="129" t="s">
        <v>256</v>
      </c>
    </row>
    <row r="18" spans="2:13" ht="27" hidden="1" customHeight="1" outlineLevel="1" x14ac:dyDescent="0.7">
      <c r="B18" s="18"/>
      <c r="C18" s="36"/>
      <c r="D18" s="37"/>
      <c r="E18" s="50">
        <v>1</v>
      </c>
      <c r="F18" s="118" t="s">
        <v>170</v>
      </c>
      <c r="G18" s="2"/>
      <c r="H18" s="3"/>
      <c r="I18" s="3"/>
      <c r="J18" s="3">
        <f>IF(G18=2,I18,0)</f>
        <v>0</v>
      </c>
      <c r="K18" s="3">
        <f>IF(G18=1,0,I18)</f>
        <v>0</v>
      </c>
      <c r="L18" s="10">
        <f>IF(G18=2,H18*I18,0)</f>
        <v>0</v>
      </c>
      <c r="M18" s="130" t="s">
        <v>257</v>
      </c>
    </row>
    <row r="19" spans="2:13" ht="27" hidden="1" customHeight="1" outlineLevel="1" x14ac:dyDescent="0.7">
      <c r="B19" s="18"/>
      <c r="C19" s="36"/>
      <c r="D19" s="37"/>
      <c r="E19" s="52">
        <v>2</v>
      </c>
      <c r="F19" s="119" t="s">
        <v>172</v>
      </c>
      <c r="G19" s="2"/>
      <c r="H19" s="3"/>
      <c r="I19" s="3"/>
      <c r="J19" s="3">
        <f t="shared" ref="J19:J20" si="6">IF(G19=2,I19,0)</f>
        <v>0</v>
      </c>
      <c r="K19" s="3">
        <f t="shared" ref="K19:K20" si="7">IF(G19=1,0,I19)</f>
        <v>0</v>
      </c>
      <c r="L19" s="10">
        <f t="shared" ref="L19:L20" si="8">IF(G19=2,H19*I19,0)</f>
        <v>0</v>
      </c>
      <c r="M19" s="12"/>
    </row>
    <row r="20" spans="2:13" ht="27" hidden="1" customHeight="1" outlineLevel="1" thickBot="1" x14ac:dyDescent="0.75">
      <c r="B20" s="18"/>
      <c r="C20" s="36"/>
      <c r="D20" s="37"/>
      <c r="E20" s="52">
        <v>3</v>
      </c>
      <c r="F20" s="119" t="s">
        <v>171</v>
      </c>
      <c r="G20" s="2"/>
      <c r="H20" s="3"/>
      <c r="I20" s="3"/>
      <c r="J20" s="3">
        <f t="shared" si="6"/>
        <v>0</v>
      </c>
      <c r="K20" s="3">
        <f t="shared" si="7"/>
        <v>0</v>
      </c>
      <c r="L20" s="10">
        <f t="shared" si="8"/>
        <v>0</v>
      </c>
      <c r="M20" s="12"/>
    </row>
    <row r="21" spans="2:13" ht="27" customHeight="1" collapsed="1" thickBot="1" x14ac:dyDescent="0.3">
      <c r="B21" s="21"/>
      <c r="C21" s="48">
        <v>8</v>
      </c>
      <c r="D21" s="49"/>
      <c r="E21" s="35"/>
      <c r="F21" s="121" t="s">
        <v>200</v>
      </c>
      <c r="G21" s="13">
        <v>2</v>
      </c>
      <c r="H21" s="14">
        <v>5</v>
      </c>
      <c r="I21" s="14">
        <v>4</v>
      </c>
      <c r="J21" s="3">
        <f>SUM(J22:J22)</f>
        <v>0</v>
      </c>
      <c r="K21" s="3">
        <f>SUM(K22:K22)</f>
        <v>0</v>
      </c>
      <c r="L21" s="10">
        <f>SUM(L22:L22)</f>
        <v>0</v>
      </c>
      <c r="M21" s="12"/>
    </row>
    <row r="22" spans="2:13" ht="27" hidden="1" customHeight="1" outlineLevel="1" x14ac:dyDescent="0.7">
      <c r="B22" s="18"/>
      <c r="C22" s="36"/>
      <c r="D22" s="37"/>
      <c r="E22" s="50">
        <v>1</v>
      </c>
      <c r="F22" s="118" t="s">
        <v>173</v>
      </c>
      <c r="G22" s="2"/>
      <c r="H22" s="3"/>
      <c r="I22" s="3"/>
      <c r="J22" s="3">
        <f>IF(G22=2,I22,0)</f>
        <v>0</v>
      </c>
      <c r="K22" s="3">
        <f>IF(G22=1,0,I22)</f>
        <v>0</v>
      </c>
      <c r="L22" s="10">
        <f>IF(G22=2,H22*I22,0)</f>
        <v>0</v>
      </c>
      <c r="M22" s="12"/>
    </row>
    <row r="23" spans="2:13" ht="27" hidden="1" customHeight="1" outlineLevel="1" thickBot="1" x14ac:dyDescent="0.75">
      <c r="B23" s="18"/>
      <c r="C23" s="36"/>
      <c r="D23" s="37"/>
      <c r="E23" s="50">
        <v>1</v>
      </c>
      <c r="F23" s="118" t="s">
        <v>174</v>
      </c>
      <c r="G23" s="2"/>
      <c r="H23" s="3"/>
      <c r="I23" s="3"/>
      <c r="J23" s="3">
        <f>IF(G23=2,I23,0)</f>
        <v>0</v>
      </c>
      <c r="K23" s="3">
        <f>IF(G23=1,0,I23)</f>
        <v>0</v>
      </c>
      <c r="L23" s="10">
        <f>IF(G23=2,H23*I23,0)</f>
        <v>0</v>
      </c>
      <c r="M23" s="12"/>
    </row>
    <row r="24" spans="2:13" ht="27" customHeight="1" collapsed="1" thickBot="1" x14ac:dyDescent="0.3">
      <c r="B24" s="21"/>
      <c r="C24" s="48">
        <v>9</v>
      </c>
      <c r="D24" s="49"/>
      <c r="E24" s="35"/>
      <c r="F24" s="121" t="s">
        <v>202</v>
      </c>
      <c r="G24" s="13">
        <v>2</v>
      </c>
      <c r="H24" s="14">
        <v>4</v>
      </c>
      <c r="I24" s="14">
        <v>5</v>
      </c>
      <c r="J24" s="3">
        <f>SUM(J25:J25)</f>
        <v>0</v>
      </c>
      <c r="K24" s="3">
        <f>SUM(K25:K25)</f>
        <v>0</v>
      </c>
      <c r="L24" s="10">
        <f>SUM(L25:L25)</f>
        <v>0</v>
      </c>
      <c r="M24" s="12"/>
    </row>
    <row r="25" spans="2:13" ht="27" hidden="1" customHeight="1" outlineLevel="1" x14ac:dyDescent="0.7">
      <c r="B25" s="18"/>
      <c r="C25" s="36"/>
      <c r="D25" s="37"/>
      <c r="E25" s="50">
        <v>1</v>
      </c>
      <c r="F25" s="118" t="s">
        <v>175</v>
      </c>
      <c r="G25" s="2"/>
      <c r="H25" s="3"/>
      <c r="I25" s="3"/>
      <c r="J25" s="3">
        <f>IF(G25=2,I25,0)</f>
        <v>0</v>
      </c>
      <c r="K25" s="3">
        <f>IF(G25=1,0,I25)</f>
        <v>0</v>
      </c>
      <c r="L25" s="10">
        <f>IF(G25=2,H25*I25,0)</f>
        <v>0</v>
      </c>
      <c r="M25" s="12"/>
    </row>
    <row r="26" spans="2:13" ht="27" hidden="1" customHeight="1" outlineLevel="1" thickBot="1" x14ac:dyDescent="0.75">
      <c r="B26" s="18"/>
      <c r="C26" s="36"/>
      <c r="D26" s="37"/>
      <c r="E26" s="50">
        <v>1</v>
      </c>
      <c r="F26" s="118" t="s">
        <v>174</v>
      </c>
      <c r="G26" s="2"/>
      <c r="H26" s="3"/>
      <c r="I26" s="3"/>
      <c r="J26" s="3">
        <f>IF(G26=2,I26,0)</f>
        <v>0</v>
      </c>
      <c r="K26" s="3">
        <f>IF(G26=1,0,I26)</f>
        <v>0</v>
      </c>
      <c r="L26" s="10">
        <f>IF(G26=2,H26*I26,0)</f>
        <v>0</v>
      </c>
      <c r="M26" s="12"/>
    </row>
    <row r="27" spans="2:13" ht="27" customHeight="1" collapsed="1" thickBot="1" x14ac:dyDescent="0.3">
      <c r="B27" s="21"/>
      <c r="C27" s="48">
        <v>10</v>
      </c>
      <c r="D27" s="49"/>
      <c r="E27" s="35"/>
      <c r="F27" s="121" t="s">
        <v>203</v>
      </c>
      <c r="G27" s="13">
        <v>2</v>
      </c>
      <c r="H27" s="14">
        <v>5</v>
      </c>
      <c r="I27" s="14">
        <v>4</v>
      </c>
      <c r="J27" s="3">
        <f>SUM(J28:J37)</f>
        <v>0</v>
      </c>
      <c r="K27" s="3">
        <f t="shared" ref="K27:L27" si="9">SUM(K28:K37)</f>
        <v>0</v>
      </c>
      <c r="L27" s="10">
        <f t="shared" si="9"/>
        <v>0</v>
      </c>
      <c r="M27" s="12"/>
    </row>
    <row r="28" spans="2:13" ht="27" hidden="1" customHeight="1" outlineLevel="1" x14ac:dyDescent="0.7">
      <c r="B28" s="18"/>
      <c r="C28" s="36"/>
      <c r="D28" s="37"/>
      <c r="E28" s="50">
        <v>1</v>
      </c>
      <c r="F28" s="118" t="s">
        <v>170</v>
      </c>
      <c r="G28" s="2"/>
      <c r="H28" s="3"/>
      <c r="I28" s="3"/>
      <c r="J28" s="3">
        <f>IF(G28=2,I28,0)</f>
        <v>0</v>
      </c>
      <c r="K28" s="3">
        <f>IF(G28=1,0,I28)</f>
        <v>0</v>
      </c>
      <c r="L28" s="10">
        <f>IF(G28=2,H28*I28,0)</f>
        <v>0</v>
      </c>
      <c r="M28" s="12"/>
    </row>
    <row r="29" spans="2:13" ht="27" hidden="1" customHeight="1" outlineLevel="1" x14ac:dyDescent="0.7">
      <c r="B29" s="18"/>
      <c r="C29" s="36"/>
      <c r="D29" s="37"/>
      <c r="E29" s="52">
        <v>2</v>
      </c>
      <c r="F29" s="119" t="s">
        <v>172</v>
      </c>
      <c r="G29" s="2"/>
      <c r="H29" s="3"/>
      <c r="I29" s="3"/>
      <c r="J29" s="3">
        <f t="shared" ref="J29:J30" si="10">IF(G29=2,I29,0)</f>
        <v>0</v>
      </c>
      <c r="K29" s="3">
        <f t="shared" ref="K29:K30" si="11">IF(G29=1,0,I29)</f>
        <v>0</v>
      </c>
      <c r="L29" s="10">
        <f t="shared" ref="L29:L30" si="12">IF(G29=2,H29*I29,0)</f>
        <v>0</v>
      </c>
      <c r="M29" s="12"/>
    </row>
    <row r="30" spans="2:13" ht="27" hidden="1" customHeight="1" outlineLevel="1" thickBot="1" x14ac:dyDescent="0.75">
      <c r="B30" s="18"/>
      <c r="C30" s="36"/>
      <c r="D30" s="37"/>
      <c r="E30" s="52">
        <v>3</v>
      </c>
      <c r="F30" s="119" t="s">
        <v>171</v>
      </c>
      <c r="G30" s="2"/>
      <c r="H30" s="3"/>
      <c r="I30" s="3"/>
      <c r="J30" s="3">
        <f t="shared" si="10"/>
        <v>0</v>
      </c>
      <c r="K30" s="3">
        <f t="shared" si="11"/>
        <v>0</v>
      </c>
      <c r="L30" s="10">
        <f t="shared" si="12"/>
        <v>0</v>
      </c>
      <c r="M30" s="12"/>
    </row>
    <row r="31" spans="2:13" ht="27" customHeight="1" collapsed="1" thickBot="1" x14ac:dyDescent="0.3">
      <c r="B31" s="21"/>
      <c r="C31" s="48">
        <v>8</v>
      </c>
      <c r="D31" s="49"/>
      <c r="E31" s="35"/>
      <c r="F31" s="121"/>
      <c r="G31" s="13"/>
      <c r="H31" s="14"/>
      <c r="I31" s="14"/>
      <c r="J31" s="3">
        <f>SUM(J32:J32)</f>
        <v>0</v>
      </c>
      <c r="K31" s="3">
        <f>SUM(K32:K32)</f>
        <v>0</v>
      </c>
      <c r="L31" s="10">
        <f>SUM(L32:L32)</f>
        <v>0</v>
      </c>
      <c r="M31" s="129"/>
    </row>
    <row r="32" spans="2:13" ht="27" hidden="1" customHeight="1" outlineLevel="1" x14ac:dyDescent="0.7">
      <c r="B32" s="18"/>
      <c r="C32" s="36"/>
      <c r="D32" s="37"/>
      <c r="E32" s="50">
        <v>1</v>
      </c>
      <c r="F32" s="118" t="s">
        <v>173</v>
      </c>
      <c r="G32" s="2"/>
      <c r="H32" s="3"/>
      <c r="I32" s="3"/>
      <c r="J32" s="3">
        <f>IF(G32=2,I32,0)</f>
        <v>0</v>
      </c>
      <c r="K32" s="3">
        <f>IF(G32=1,0,I32)</f>
        <v>0</v>
      </c>
      <c r="L32" s="10">
        <f>IF(G32=2,H32*I32,0)</f>
        <v>0</v>
      </c>
      <c r="M32" s="12"/>
    </row>
    <row r="33" spans="2:13" ht="27" hidden="1" customHeight="1" outlineLevel="1" thickBot="1" x14ac:dyDescent="0.75">
      <c r="B33" s="18"/>
      <c r="C33" s="36"/>
      <c r="D33" s="37"/>
      <c r="E33" s="50">
        <v>1</v>
      </c>
      <c r="F33" s="118" t="s">
        <v>174</v>
      </c>
      <c r="G33" s="2"/>
      <c r="H33" s="3"/>
      <c r="I33" s="3"/>
      <c r="J33" s="3">
        <f>IF(G33=2,I33,0)</f>
        <v>0</v>
      </c>
      <c r="K33" s="3">
        <f>IF(G33=1,0,I33)</f>
        <v>0</v>
      </c>
      <c r="L33" s="10">
        <f>IF(G33=2,H33*I33,0)</f>
        <v>0</v>
      </c>
      <c r="M33" s="12"/>
    </row>
    <row r="34" spans="2:13" ht="27" customHeight="1" collapsed="1" thickBot="1" x14ac:dyDescent="0.3">
      <c r="B34" s="21"/>
      <c r="C34" s="48">
        <v>9</v>
      </c>
      <c r="D34" s="49"/>
      <c r="E34" s="35"/>
      <c r="F34" s="121"/>
      <c r="G34" s="13"/>
      <c r="H34" s="14"/>
      <c r="I34" s="14"/>
      <c r="J34" s="3">
        <f>SUM(J35:J35)</f>
        <v>0</v>
      </c>
      <c r="K34" s="3">
        <f>SUM(K35:K35)</f>
        <v>0</v>
      </c>
      <c r="L34" s="10">
        <f>SUM(L35:L35)</f>
        <v>0</v>
      </c>
      <c r="M34" s="130"/>
    </row>
    <row r="35" spans="2:13" ht="27" hidden="1" customHeight="1" outlineLevel="1" x14ac:dyDescent="0.7">
      <c r="B35" s="18"/>
      <c r="C35" s="36"/>
      <c r="D35" s="37"/>
      <c r="E35" s="50">
        <v>1</v>
      </c>
      <c r="F35" s="118" t="s">
        <v>175</v>
      </c>
      <c r="G35" s="2"/>
      <c r="H35" s="3"/>
      <c r="I35" s="3"/>
      <c r="J35" s="3">
        <f>IF(G35=2,I35,0)</f>
        <v>0</v>
      </c>
      <c r="K35" s="3">
        <f>IF(G35=1,0,I35)</f>
        <v>0</v>
      </c>
      <c r="L35" s="10">
        <f>IF(G35=2,H35*I35,0)</f>
        <v>0</v>
      </c>
      <c r="M35" s="12"/>
    </row>
    <row r="36" spans="2:13" ht="27" hidden="1" customHeight="1" outlineLevel="1" thickBot="1" x14ac:dyDescent="0.75">
      <c r="B36" s="18"/>
      <c r="C36" s="36"/>
      <c r="D36" s="37"/>
      <c r="E36" s="50">
        <v>1</v>
      </c>
      <c r="F36" s="118" t="s">
        <v>174</v>
      </c>
      <c r="G36" s="2"/>
      <c r="H36" s="3"/>
      <c r="I36" s="3"/>
      <c r="J36" s="3">
        <f>IF(G36=2,I36,0)</f>
        <v>0</v>
      </c>
      <c r="K36" s="3">
        <f>IF(G36=1,0,I36)</f>
        <v>0</v>
      </c>
      <c r="L36" s="10">
        <f>IF(G36=2,H36*I36,0)</f>
        <v>0</v>
      </c>
      <c r="M36" s="12"/>
    </row>
    <row r="37" spans="2:13" ht="27" customHeight="1" collapsed="1" thickBot="1" x14ac:dyDescent="0.3">
      <c r="B37" s="21"/>
      <c r="C37" s="48">
        <v>10</v>
      </c>
      <c r="D37" s="49"/>
      <c r="E37" s="35"/>
      <c r="F37" s="121"/>
      <c r="G37" s="13"/>
      <c r="H37" s="14"/>
      <c r="I37" s="14"/>
      <c r="J37" s="3">
        <f>SUM(J38:J38)</f>
        <v>0</v>
      </c>
      <c r="K37" s="3">
        <f>SUM(K38:K38)</f>
        <v>0</v>
      </c>
      <c r="L37" s="10">
        <f>SUM(L38:L38)</f>
        <v>0</v>
      </c>
      <c r="M37" s="131"/>
    </row>
    <row r="38" spans="2:13" ht="27" hidden="1" customHeight="1" outlineLevel="1" thickBot="1" x14ac:dyDescent="0.6">
      <c r="B38" s="18"/>
      <c r="C38" s="36"/>
      <c r="D38" s="37"/>
      <c r="E38" s="50"/>
      <c r="F38" s="51" t="s">
        <v>175</v>
      </c>
      <c r="G38" s="2"/>
      <c r="H38" s="3"/>
      <c r="I38" s="3"/>
      <c r="J38" s="3">
        <f>IF(G38=2,I38,0)</f>
        <v>0</v>
      </c>
      <c r="K38" s="3">
        <f>IF(G38=1,0,I38)</f>
        <v>0</v>
      </c>
      <c r="L38" s="10">
        <f>IF(G38=2,H38*I38,0)</f>
        <v>0</v>
      </c>
      <c r="M38" s="12"/>
    </row>
    <row r="39" spans="2:13" ht="4.5" customHeight="1" thickBot="1" x14ac:dyDescent="0.3">
      <c r="B39" s="15"/>
      <c r="C39" s="28"/>
      <c r="D39" s="28"/>
      <c r="E39" s="28"/>
      <c r="F39" s="28"/>
      <c r="G39" s="29"/>
      <c r="H39" s="29"/>
      <c r="I39" s="29"/>
      <c r="J39" s="29"/>
      <c r="K39" s="29"/>
      <c r="L39" s="29"/>
      <c r="M39" s="29"/>
    </row>
  </sheetData>
  <mergeCells count="6">
    <mergeCell ref="M3:M4"/>
    <mergeCell ref="G3:L3"/>
    <mergeCell ref="C2:E2"/>
    <mergeCell ref="G2:I2"/>
    <mergeCell ref="E3:F4"/>
    <mergeCell ref="C3:D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C3AC"/>
    <outlinePr summaryBelow="0"/>
  </sheetPr>
  <dimension ref="B1:K52"/>
  <sheetViews>
    <sheetView rightToLeft="1" topLeftCell="B1" zoomScale="85" zoomScaleNormal="85" workbookViewId="0">
      <pane xSplit="5" ySplit="4" topLeftCell="G5" activePane="bottomRight" state="frozen"/>
      <selection activeCell="B1" sqref="B1"/>
      <selection pane="topRight" activeCell="F1" sqref="F1"/>
      <selection pane="bottomLeft" activeCell="B5" sqref="B5"/>
      <selection pane="bottomRight" activeCell="F20" sqref="F20"/>
    </sheetView>
  </sheetViews>
  <sheetFormatPr defaultColWidth="9.140625" defaultRowHeight="15" outlineLevelRow="1" x14ac:dyDescent="0.25"/>
  <cols>
    <col min="1" max="1" width="3.42578125" style="1" customWidth="1"/>
    <col min="2" max="2" width="4.140625" style="1" customWidth="1"/>
    <col min="3" max="3" width="5.28515625" style="1" customWidth="1"/>
    <col min="4" max="4" width="4.5703125" style="1" customWidth="1"/>
    <col min="5" max="5" width="11.5703125" style="1" customWidth="1"/>
    <col min="6" max="6" width="69" style="1" customWidth="1"/>
    <col min="7" max="7" width="8.42578125" style="1" customWidth="1"/>
    <col min="8" max="8" width="8.5703125" style="1" bestFit="1" customWidth="1"/>
    <col min="9" max="9" width="10.5703125" style="1" bestFit="1" customWidth="1"/>
    <col min="10" max="10" width="11.140625" style="1" bestFit="1" customWidth="1"/>
    <col min="11" max="11" width="26" style="1" customWidth="1"/>
    <col min="12" max="16384" width="9.140625" style="1"/>
  </cols>
  <sheetData>
    <row r="1" spans="2:11" ht="15.75" thickBot="1" x14ac:dyDescent="0.3"/>
    <row r="2" spans="2:11" ht="40.5" customHeight="1" thickBot="1" x14ac:dyDescent="0.3">
      <c r="C2" s="160" t="s">
        <v>10</v>
      </c>
      <c r="D2" s="133"/>
      <c r="E2" s="133"/>
      <c r="F2" s="20" t="s">
        <v>11</v>
      </c>
      <c r="G2" s="20"/>
      <c r="H2" s="20"/>
      <c r="I2" s="20"/>
      <c r="J2" s="20"/>
      <c r="K2" s="17"/>
    </row>
    <row r="3" spans="2:11" ht="52.5" x14ac:dyDescent="0.25">
      <c r="C3" s="22"/>
      <c r="D3" s="34"/>
      <c r="E3" s="23"/>
      <c r="F3" s="24"/>
      <c r="G3" s="163" t="s">
        <v>16</v>
      </c>
      <c r="H3" s="164"/>
      <c r="I3" s="84" t="s">
        <v>18</v>
      </c>
      <c r="J3" s="83" t="s">
        <v>17</v>
      </c>
      <c r="K3" s="144" t="s">
        <v>7</v>
      </c>
    </row>
    <row r="4" spans="2:11" ht="70.5" customHeight="1" thickBot="1" x14ac:dyDescent="0.3">
      <c r="B4" s="15"/>
      <c r="C4" s="161" t="s">
        <v>8</v>
      </c>
      <c r="D4" s="162"/>
      <c r="E4" s="162"/>
      <c r="F4" s="25" t="s">
        <v>12</v>
      </c>
      <c r="G4" s="75" t="s">
        <v>13</v>
      </c>
      <c r="H4" s="76" t="s">
        <v>14</v>
      </c>
      <c r="I4" s="85" t="s">
        <v>20</v>
      </c>
      <c r="J4" s="67" t="s">
        <v>19</v>
      </c>
      <c r="K4" s="145"/>
    </row>
    <row r="5" spans="2:11" ht="29.45" customHeight="1" collapsed="1" x14ac:dyDescent="0.25">
      <c r="B5" s="21"/>
      <c r="C5" s="38">
        <v>1</v>
      </c>
      <c r="D5" s="39" t="str">
        <f>'برنامه پیشرفت'!F5</f>
        <v>نظارت  وساماندهی نسبت به نحوه وشرایط گزینش خانواده ها ازنظر سطح اعتقادی وفرهنگی</v>
      </c>
      <c r="E5" s="40"/>
      <c r="F5" s="108"/>
      <c r="G5" s="77"/>
      <c r="H5" s="78"/>
      <c r="I5" s="86"/>
      <c r="J5" s="30"/>
      <c r="K5" s="19"/>
    </row>
    <row r="6" spans="2:11" ht="29.45" hidden="1" customHeight="1" outlineLevel="1" x14ac:dyDescent="0.25">
      <c r="B6" s="18"/>
      <c r="C6" s="27"/>
      <c r="D6" s="41"/>
      <c r="E6" s="126"/>
      <c r="F6" s="127" t="s">
        <v>251</v>
      </c>
      <c r="G6" s="79"/>
      <c r="H6" s="80"/>
      <c r="I6" s="87"/>
      <c r="J6" s="31"/>
      <c r="K6" s="12"/>
    </row>
    <row r="7" spans="2:11" ht="29.45" hidden="1" customHeight="1" outlineLevel="1" x14ac:dyDescent="0.25">
      <c r="B7" s="18"/>
      <c r="C7" s="27"/>
      <c r="D7" s="41"/>
      <c r="E7" s="42" t="s">
        <v>237</v>
      </c>
      <c r="F7" s="156" t="s">
        <v>252</v>
      </c>
      <c r="G7" s="157"/>
      <c r="H7" s="80"/>
      <c r="I7" s="87"/>
      <c r="J7" s="31"/>
      <c r="K7" s="12"/>
    </row>
    <row r="8" spans="2:11" ht="27" hidden="1" customHeight="1" outlineLevel="1" x14ac:dyDescent="0.25">
      <c r="B8" s="18"/>
      <c r="C8" s="27"/>
      <c r="D8" s="41"/>
      <c r="E8" s="42"/>
      <c r="F8" s="158"/>
      <c r="G8" s="159"/>
      <c r="H8" s="80"/>
      <c r="I8" s="87"/>
      <c r="J8" s="31"/>
      <c r="K8" s="12"/>
    </row>
    <row r="9" spans="2:11" ht="27" customHeight="1" collapsed="1" x14ac:dyDescent="0.25">
      <c r="B9" s="21"/>
      <c r="C9" s="44">
        <v>2</v>
      </c>
      <c r="D9" s="45" t="e">
        <f>'برنامه پیشرفت'!#REF!</f>
        <v>#REF!</v>
      </c>
      <c r="E9" s="46"/>
      <c r="F9" s="47"/>
      <c r="G9" s="79"/>
      <c r="H9" s="80"/>
      <c r="I9" s="87"/>
      <c r="J9" s="31"/>
      <c r="K9" s="12"/>
    </row>
    <row r="10" spans="2:11" ht="27" hidden="1" customHeight="1" outlineLevel="1" x14ac:dyDescent="0.25">
      <c r="B10" s="18"/>
      <c r="C10" s="27"/>
      <c r="D10" s="41">
        <v>1</v>
      </c>
      <c r="E10" s="42"/>
      <c r="F10" s="127" t="s">
        <v>253</v>
      </c>
      <c r="G10" s="79"/>
      <c r="H10" s="80"/>
      <c r="I10" s="87"/>
      <c r="J10" s="31"/>
      <c r="K10" s="12"/>
    </row>
    <row r="11" spans="2:11" ht="27" hidden="1" customHeight="1" outlineLevel="1" x14ac:dyDescent="0.25">
      <c r="B11" s="18"/>
      <c r="C11" s="27"/>
      <c r="D11" s="41"/>
      <c r="E11" s="42"/>
      <c r="F11" s="127"/>
      <c r="G11" s="79"/>
      <c r="H11" s="80"/>
      <c r="I11" s="87"/>
      <c r="J11" s="31"/>
      <c r="K11" s="12"/>
    </row>
    <row r="12" spans="2:11" ht="27" hidden="1" customHeight="1" outlineLevel="1" x14ac:dyDescent="0.25">
      <c r="B12" s="18"/>
      <c r="C12" s="27"/>
      <c r="D12" s="41" t="s">
        <v>250</v>
      </c>
      <c r="E12" s="42"/>
      <c r="F12" s="43"/>
      <c r="G12" s="79"/>
      <c r="H12" s="80"/>
      <c r="I12" s="87"/>
      <c r="J12" s="31"/>
      <c r="K12" s="12"/>
    </row>
    <row r="13" spans="2:11" ht="27" customHeight="1" collapsed="1" x14ac:dyDescent="0.25">
      <c r="B13" s="21"/>
      <c r="C13" s="44">
        <v>3</v>
      </c>
      <c r="D13" s="45" t="e">
        <f>'برنامه پیشرفت'!#REF!</f>
        <v>#REF!</v>
      </c>
      <c r="E13" s="46"/>
      <c r="F13" s="47"/>
      <c r="G13" s="79"/>
      <c r="H13" s="80"/>
      <c r="I13" s="87"/>
      <c r="J13" s="31"/>
      <c r="K13" s="12"/>
    </row>
    <row r="14" spans="2:11" ht="27" hidden="1" customHeight="1" outlineLevel="1" x14ac:dyDescent="0.25">
      <c r="B14" s="18"/>
      <c r="C14" s="27"/>
      <c r="D14" s="41"/>
      <c r="E14" s="42"/>
      <c r="F14" s="127" t="s">
        <v>238</v>
      </c>
      <c r="G14" s="79"/>
      <c r="H14" s="80"/>
      <c r="I14" s="87"/>
      <c r="J14" s="31"/>
      <c r="K14" s="12"/>
    </row>
    <row r="15" spans="2:11" ht="27" hidden="1" customHeight="1" outlineLevel="1" x14ac:dyDescent="0.25">
      <c r="B15" s="18"/>
      <c r="C15" s="27"/>
      <c r="D15" s="41"/>
      <c r="E15" s="42"/>
      <c r="F15" s="127" t="s">
        <v>239</v>
      </c>
      <c r="G15" s="79"/>
      <c r="H15" s="80"/>
      <c r="I15" s="87"/>
      <c r="J15" s="31"/>
      <c r="K15" s="12"/>
    </row>
    <row r="16" spans="2:11" ht="27" customHeight="1" collapsed="1" x14ac:dyDescent="0.25">
      <c r="B16" s="21"/>
      <c r="C16" s="44">
        <v>4</v>
      </c>
      <c r="D16" s="45" t="e">
        <f>'برنامه پیشرفت'!#REF!</f>
        <v>#REF!</v>
      </c>
      <c r="E16" s="46"/>
      <c r="F16" s="47"/>
      <c r="G16" s="79"/>
      <c r="H16" s="80"/>
      <c r="I16" s="87"/>
      <c r="J16" s="31"/>
      <c r="K16" s="12"/>
    </row>
    <row r="17" spans="2:11" ht="27" hidden="1" customHeight="1" outlineLevel="1" x14ac:dyDescent="0.25">
      <c r="B17" s="18"/>
      <c r="C17" s="27"/>
      <c r="D17" s="41"/>
      <c r="E17" s="42"/>
      <c r="F17" s="128"/>
      <c r="G17" s="79"/>
      <c r="H17" s="80"/>
      <c r="I17" s="87"/>
      <c r="J17" s="31"/>
      <c r="K17" s="12"/>
    </row>
    <row r="18" spans="2:11" ht="27" hidden="1" customHeight="1" outlineLevel="1" x14ac:dyDescent="0.25">
      <c r="B18" s="18"/>
      <c r="C18" s="27"/>
      <c r="D18" s="41"/>
      <c r="E18" s="42"/>
      <c r="F18" s="127" t="s">
        <v>240</v>
      </c>
      <c r="G18" s="79"/>
      <c r="H18" s="80"/>
      <c r="I18" s="87"/>
      <c r="J18" s="31"/>
      <c r="K18" s="12"/>
    </row>
    <row r="19" spans="2:11" ht="27" hidden="1" customHeight="1" outlineLevel="1" x14ac:dyDescent="0.25">
      <c r="B19" s="18"/>
      <c r="C19" s="27"/>
      <c r="D19" s="41"/>
      <c r="E19" s="42"/>
      <c r="F19" s="43"/>
      <c r="G19" s="79"/>
      <c r="H19" s="80"/>
      <c r="I19" s="87"/>
      <c r="J19" s="31"/>
      <c r="K19" s="12"/>
    </row>
    <row r="20" spans="2:11" ht="27" customHeight="1" collapsed="1" x14ac:dyDescent="0.25">
      <c r="B20" s="21"/>
      <c r="C20" s="44">
        <v>5</v>
      </c>
      <c r="D20" s="45" t="e">
        <f>'برنامه پیشرفت'!#REF!</f>
        <v>#REF!</v>
      </c>
      <c r="E20" s="46"/>
      <c r="F20" s="47"/>
      <c r="G20" s="79"/>
      <c r="H20" s="80"/>
      <c r="I20" s="87"/>
      <c r="J20" s="31"/>
      <c r="K20" s="12"/>
    </row>
    <row r="21" spans="2:11" ht="27" hidden="1" customHeight="1" outlineLevel="1" x14ac:dyDescent="0.25">
      <c r="B21" s="18"/>
      <c r="C21" s="27"/>
      <c r="D21" s="41"/>
      <c r="E21" s="42"/>
      <c r="F21" s="128" t="s">
        <v>241</v>
      </c>
      <c r="G21" s="79"/>
      <c r="H21" s="80"/>
      <c r="I21" s="87"/>
      <c r="J21" s="31"/>
      <c r="K21" s="12"/>
    </row>
    <row r="22" spans="2:11" ht="27" hidden="1" customHeight="1" outlineLevel="1" x14ac:dyDescent="0.25">
      <c r="B22" s="18"/>
      <c r="C22" s="27"/>
      <c r="D22" s="41"/>
      <c r="E22" s="42"/>
      <c r="F22" s="127"/>
      <c r="G22" s="79"/>
      <c r="H22" s="80"/>
      <c r="I22" s="87"/>
      <c r="J22" s="31"/>
      <c r="K22" s="12"/>
    </row>
    <row r="23" spans="2:11" ht="27" hidden="1" customHeight="1" outlineLevel="1" x14ac:dyDescent="0.25">
      <c r="B23" s="18"/>
      <c r="C23" s="27"/>
      <c r="D23" s="41"/>
      <c r="E23" s="42"/>
      <c r="F23" s="127" t="s">
        <v>242</v>
      </c>
      <c r="G23" s="79"/>
      <c r="H23" s="80"/>
      <c r="I23" s="87"/>
      <c r="J23" s="31"/>
      <c r="K23" s="12"/>
    </row>
    <row r="24" spans="2:11" ht="27" customHeight="1" collapsed="1" x14ac:dyDescent="0.25">
      <c r="B24" s="21"/>
      <c r="C24" s="44">
        <v>6</v>
      </c>
      <c r="D24" s="45" t="e">
        <f>'برنامه پیشرفت'!#REF!</f>
        <v>#REF!</v>
      </c>
      <c r="E24" s="46"/>
      <c r="F24" s="47"/>
      <c r="G24" s="79"/>
      <c r="H24" s="80"/>
      <c r="I24" s="87"/>
      <c r="J24" s="31"/>
      <c r="K24" s="12"/>
    </row>
    <row r="25" spans="2:11" ht="27" hidden="1" customHeight="1" outlineLevel="1" x14ac:dyDescent="0.25">
      <c r="B25" s="18"/>
      <c r="C25" s="27"/>
      <c r="D25" s="41"/>
      <c r="E25" s="42"/>
      <c r="F25" s="127" t="s">
        <v>248</v>
      </c>
      <c r="G25" s="79"/>
      <c r="H25" s="80"/>
      <c r="I25" s="87"/>
      <c r="J25" s="31"/>
      <c r="K25" s="12"/>
    </row>
    <row r="26" spans="2:11" ht="27" hidden="1" customHeight="1" outlineLevel="1" x14ac:dyDescent="0.25">
      <c r="B26" s="18"/>
      <c r="C26" s="27"/>
      <c r="D26" s="41"/>
      <c r="E26" s="42"/>
      <c r="F26" s="43" t="s">
        <v>255</v>
      </c>
      <c r="G26" s="79"/>
      <c r="H26" s="80"/>
      <c r="I26" s="87"/>
      <c r="J26" s="31"/>
      <c r="K26" s="12"/>
    </row>
    <row r="27" spans="2:11" ht="27" hidden="1" customHeight="1" outlineLevel="1" x14ac:dyDescent="0.25">
      <c r="B27" s="18"/>
      <c r="C27" s="27"/>
      <c r="D27" s="41"/>
      <c r="E27" s="42"/>
      <c r="F27" s="43"/>
      <c r="G27" s="79"/>
      <c r="H27" s="80"/>
      <c r="I27" s="87"/>
      <c r="J27" s="31"/>
      <c r="K27" s="12"/>
    </row>
    <row r="28" spans="2:11" ht="27" customHeight="1" collapsed="1" x14ac:dyDescent="0.25">
      <c r="B28" s="21"/>
      <c r="C28" s="44">
        <v>7</v>
      </c>
      <c r="D28" s="45" t="e">
        <f>'برنامه پیشرفت'!#REF!</f>
        <v>#REF!</v>
      </c>
      <c r="E28" s="46"/>
      <c r="F28" s="47"/>
      <c r="G28" s="79"/>
      <c r="H28" s="80"/>
      <c r="I28" s="87"/>
      <c r="J28" s="31"/>
      <c r="K28" s="12"/>
    </row>
    <row r="29" spans="2:11" ht="27" hidden="1" customHeight="1" outlineLevel="1" x14ac:dyDescent="0.25">
      <c r="B29" s="18"/>
      <c r="C29" s="27"/>
      <c r="D29" s="41"/>
      <c r="E29" s="42"/>
      <c r="F29" s="127" t="s">
        <v>243</v>
      </c>
      <c r="G29" s="79"/>
      <c r="H29" s="80"/>
      <c r="I29" s="87"/>
      <c r="J29" s="31"/>
      <c r="K29" s="12"/>
    </row>
    <row r="30" spans="2:11" ht="27" hidden="1" customHeight="1" outlineLevel="1" x14ac:dyDescent="0.25">
      <c r="B30" s="18"/>
      <c r="C30" s="27"/>
      <c r="D30" s="41"/>
      <c r="E30" s="42"/>
      <c r="F30" s="127" t="s">
        <v>249</v>
      </c>
      <c r="G30" s="79"/>
      <c r="H30" s="80"/>
      <c r="I30" s="87"/>
      <c r="J30" s="31"/>
      <c r="K30" s="12"/>
    </row>
    <row r="31" spans="2:11" ht="27" hidden="1" customHeight="1" outlineLevel="1" x14ac:dyDescent="0.25">
      <c r="B31" s="18"/>
      <c r="C31" s="27"/>
      <c r="D31" s="41"/>
      <c r="E31" s="42"/>
      <c r="F31" s="43"/>
      <c r="G31" s="79"/>
      <c r="H31" s="80"/>
      <c r="I31" s="87"/>
      <c r="J31" s="31"/>
      <c r="K31" s="12"/>
    </row>
    <row r="32" spans="2:11" ht="27" customHeight="1" collapsed="1" x14ac:dyDescent="0.25">
      <c r="B32" s="21"/>
      <c r="C32" s="44">
        <v>8</v>
      </c>
      <c r="D32" s="45">
        <f>'برنامه پیشرفت'!F31</f>
        <v>0</v>
      </c>
      <c r="E32" s="46"/>
      <c r="F32" s="47"/>
      <c r="G32" s="79"/>
      <c r="H32" s="80"/>
      <c r="I32" s="87"/>
      <c r="J32" s="31"/>
      <c r="K32" s="12"/>
    </row>
    <row r="33" spans="2:11" ht="27" hidden="1" customHeight="1" outlineLevel="1" x14ac:dyDescent="0.25">
      <c r="B33" s="18"/>
      <c r="C33" s="27"/>
      <c r="D33" s="41"/>
      <c r="E33" s="42"/>
      <c r="F33" s="127" t="s">
        <v>244</v>
      </c>
      <c r="G33" s="79"/>
      <c r="H33" s="80"/>
      <c r="I33" s="87"/>
      <c r="J33" s="31"/>
      <c r="K33" s="12"/>
    </row>
    <row r="34" spans="2:11" ht="27" hidden="1" customHeight="1" outlineLevel="1" x14ac:dyDescent="0.25">
      <c r="B34" s="18"/>
      <c r="C34" s="27"/>
      <c r="D34" s="41"/>
      <c r="E34" s="42"/>
      <c r="F34" s="43" t="s">
        <v>254</v>
      </c>
      <c r="G34" s="79"/>
      <c r="H34" s="80"/>
      <c r="I34" s="87"/>
      <c r="J34" s="31"/>
      <c r="K34" s="12"/>
    </row>
    <row r="35" spans="2:11" ht="27" hidden="1" customHeight="1" outlineLevel="1" x14ac:dyDescent="0.25">
      <c r="B35" s="18"/>
      <c r="C35" s="27"/>
      <c r="D35" s="41"/>
      <c r="E35" s="42"/>
      <c r="F35" s="43"/>
      <c r="G35" s="79"/>
      <c r="H35" s="80"/>
      <c r="I35" s="87"/>
      <c r="J35" s="31"/>
      <c r="K35" s="12"/>
    </row>
    <row r="36" spans="2:11" ht="27" customHeight="1" collapsed="1" x14ac:dyDescent="0.25">
      <c r="B36" s="21"/>
      <c r="C36" s="44">
        <v>9</v>
      </c>
      <c r="D36" s="45">
        <f>'برنامه پیشرفت'!F34</f>
        <v>0</v>
      </c>
      <c r="E36" s="46"/>
      <c r="F36" s="47"/>
      <c r="G36" s="79"/>
      <c r="H36" s="80"/>
      <c r="I36" s="87"/>
      <c r="J36" s="31"/>
      <c r="K36" s="12"/>
    </row>
    <row r="37" spans="2:11" ht="27" hidden="1" customHeight="1" outlineLevel="1" x14ac:dyDescent="0.25">
      <c r="B37" s="18"/>
      <c r="C37" s="27"/>
      <c r="D37" s="41"/>
      <c r="E37" s="42"/>
      <c r="F37" s="127" t="s">
        <v>245</v>
      </c>
      <c r="G37" s="79"/>
      <c r="H37" s="80"/>
      <c r="I37" s="87"/>
      <c r="J37" s="31"/>
      <c r="K37" s="12"/>
    </row>
    <row r="38" spans="2:11" ht="27" hidden="1" customHeight="1" outlineLevel="1" x14ac:dyDescent="0.25">
      <c r="B38" s="18"/>
      <c r="C38" s="27"/>
      <c r="D38" s="41"/>
      <c r="E38" s="42"/>
      <c r="F38" s="127" t="s">
        <v>246</v>
      </c>
      <c r="G38" s="79"/>
      <c r="H38" s="80"/>
      <c r="I38" s="87"/>
      <c r="J38" s="31"/>
      <c r="K38" s="12"/>
    </row>
    <row r="39" spans="2:11" ht="27" hidden="1" customHeight="1" outlineLevel="1" x14ac:dyDescent="0.25">
      <c r="B39" s="18"/>
      <c r="C39" s="27"/>
      <c r="D39" s="41"/>
      <c r="E39" s="42"/>
      <c r="F39" s="43"/>
      <c r="G39" s="79"/>
      <c r="H39" s="80"/>
      <c r="I39" s="87"/>
      <c r="J39" s="31"/>
      <c r="K39" s="12"/>
    </row>
    <row r="40" spans="2:11" ht="27" customHeight="1" collapsed="1" x14ac:dyDescent="0.25">
      <c r="B40" s="21"/>
      <c r="C40" s="44">
        <v>10</v>
      </c>
      <c r="D40" s="46">
        <f>'برنامه پیشرفت'!F37</f>
        <v>0</v>
      </c>
      <c r="F40" s="47"/>
      <c r="G40" s="79"/>
      <c r="H40" s="80"/>
      <c r="I40" s="87"/>
      <c r="J40" s="31"/>
      <c r="K40" s="12"/>
    </row>
    <row r="41" spans="2:11" ht="27" hidden="1" customHeight="1" outlineLevel="1" x14ac:dyDescent="0.25">
      <c r="B41" s="18"/>
      <c r="C41" s="27"/>
      <c r="D41" s="41"/>
      <c r="E41" s="42"/>
      <c r="F41" s="127" t="s">
        <v>247</v>
      </c>
      <c r="G41" s="79"/>
      <c r="H41" s="80"/>
      <c r="I41" s="87"/>
      <c r="J41" s="31"/>
      <c r="K41" s="12"/>
    </row>
    <row r="42" spans="2:11" ht="27" hidden="1" customHeight="1" outlineLevel="1" x14ac:dyDescent="0.25">
      <c r="B42" s="18"/>
      <c r="C42" s="27"/>
      <c r="D42" s="41"/>
      <c r="E42" s="42"/>
      <c r="F42" s="43"/>
      <c r="G42" s="79"/>
      <c r="H42" s="80"/>
      <c r="I42" s="87"/>
      <c r="J42" s="31"/>
      <c r="K42" s="12"/>
    </row>
    <row r="43" spans="2:11" ht="27" hidden="1" customHeight="1" outlineLevel="1" x14ac:dyDescent="0.25">
      <c r="B43" s="18"/>
      <c r="C43" s="27"/>
      <c r="D43" s="41"/>
      <c r="E43" s="42"/>
      <c r="F43" s="43"/>
      <c r="G43" s="79"/>
      <c r="H43" s="80"/>
      <c r="I43" s="87"/>
      <c r="J43" s="31"/>
      <c r="K43" s="12"/>
    </row>
    <row r="44" spans="2:11" ht="27" customHeight="1" collapsed="1" x14ac:dyDescent="0.25">
      <c r="B44" s="21"/>
      <c r="C44" s="44"/>
      <c r="D44" s="45"/>
      <c r="E44" s="46"/>
      <c r="F44" s="47"/>
      <c r="G44" s="79"/>
      <c r="H44" s="80"/>
      <c r="I44" s="87"/>
      <c r="J44" s="31"/>
      <c r="K44" s="12"/>
    </row>
    <row r="45" spans="2:11" ht="27" hidden="1" customHeight="1" outlineLevel="1" x14ac:dyDescent="0.25">
      <c r="B45" s="18"/>
      <c r="C45" s="27"/>
      <c r="D45" s="41"/>
      <c r="E45" s="42"/>
      <c r="F45" s="43"/>
      <c r="G45" s="79"/>
      <c r="H45" s="80"/>
      <c r="I45" s="87"/>
      <c r="J45" s="31"/>
      <c r="K45" s="12"/>
    </row>
    <row r="46" spans="2:11" ht="27" hidden="1" customHeight="1" outlineLevel="1" x14ac:dyDescent="0.25">
      <c r="B46" s="18"/>
      <c r="C46" s="27"/>
      <c r="D46" s="41"/>
      <c r="E46" s="42"/>
      <c r="F46" s="43"/>
      <c r="G46" s="79"/>
      <c r="H46" s="80"/>
      <c r="I46" s="87"/>
      <c r="J46" s="31"/>
      <c r="K46" s="12"/>
    </row>
    <row r="47" spans="2:11" ht="27" hidden="1" customHeight="1" outlineLevel="1" x14ac:dyDescent="0.25">
      <c r="B47" s="18"/>
      <c r="C47" s="27"/>
      <c r="D47" s="41"/>
      <c r="E47" s="42"/>
      <c r="F47" s="43"/>
      <c r="G47" s="79"/>
      <c r="H47" s="80"/>
      <c r="I47" s="87"/>
      <c r="J47" s="31"/>
      <c r="K47" s="12"/>
    </row>
    <row r="48" spans="2:11" ht="27" customHeight="1" collapsed="1" thickBot="1" x14ac:dyDescent="0.3">
      <c r="B48" s="21"/>
      <c r="C48" s="44"/>
      <c r="D48" s="45"/>
      <c r="E48" s="46"/>
      <c r="F48" s="47"/>
      <c r="G48" s="79"/>
      <c r="H48" s="80"/>
      <c r="I48" s="87"/>
      <c r="J48" s="31"/>
      <c r="K48" s="12"/>
    </row>
    <row r="49" spans="2:11" ht="27" hidden="1" customHeight="1" outlineLevel="1" x14ac:dyDescent="0.25">
      <c r="B49" s="18"/>
      <c r="C49" s="27"/>
      <c r="D49" s="41">
        <v>1</v>
      </c>
      <c r="E49" s="42"/>
      <c r="F49" s="26"/>
      <c r="G49" s="79"/>
      <c r="H49" s="80"/>
      <c r="I49" s="87"/>
      <c r="J49" s="31"/>
      <c r="K49" s="12"/>
    </row>
    <row r="50" spans="2:11" ht="27" hidden="1" customHeight="1" outlineLevel="1" x14ac:dyDescent="0.25">
      <c r="B50" s="18"/>
      <c r="C50" s="27"/>
      <c r="D50" s="41">
        <v>2</v>
      </c>
      <c r="E50" s="42"/>
      <c r="F50" s="26"/>
      <c r="G50" s="79"/>
      <c r="H50" s="80"/>
      <c r="I50" s="87"/>
      <c r="J50" s="31"/>
      <c r="K50" s="12"/>
    </row>
    <row r="51" spans="2:11" ht="27" hidden="1" customHeight="1" outlineLevel="1" thickBot="1" x14ac:dyDescent="0.3">
      <c r="B51" s="18"/>
      <c r="C51" s="27"/>
      <c r="D51" s="41">
        <v>3</v>
      </c>
      <c r="E51" s="42"/>
      <c r="F51" s="26"/>
      <c r="G51" s="81"/>
      <c r="H51" s="82"/>
      <c r="I51" s="88"/>
      <c r="J51" s="31"/>
      <c r="K51" s="12"/>
    </row>
    <row r="52" spans="2:11" ht="4.5" customHeight="1" thickBot="1" x14ac:dyDescent="0.3">
      <c r="B52" s="15"/>
      <c r="C52" s="28"/>
      <c r="D52" s="28"/>
      <c r="E52" s="28"/>
      <c r="F52" s="28"/>
      <c r="G52" s="29"/>
      <c r="H52" s="29"/>
      <c r="I52" s="29"/>
      <c r="J52" s="29"/>
      <c r="K52" s="29"/>
    </row>
  </sheetData>
  <mergeCells count="6">
    <mergeCell ref="F7:G7"/>
    <mergeCell ref="F8:G8"/>
    <mergeCell ref="C2:E2"/>
    <mergeCell ref="K3:K4"/>
    <mergeCell ref="C4:E4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سند تحلیل</vt:lpstr>
      <vt:lpstr>اهداف بهبود</vt:lpstr>
      <vt:lpstr>برنامه پیشرفت</vt:lpstr>
      <vt:lpstr>ارزیابی عملکردی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هادی, نادری</dc:creator>
  <cp:lastModifiedBy>حمید رضا , زرین</cp:lastModifiedBy>
  <dcterms:created xsi:type="dcterms:W3CDTF">2015-01-21T06:13:22Z</dcterms:created>
  <dcterms:modified xsi:type="dcterms:W3CDTF">2017-02-08T13:24:09Z</dcterms:modified>
</cp:coreProperties>
</file>