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30" windowWidth="11520" windowHeight="2895" activeTab="2"/>
  </bookViews>
  <sheets>
    <sheet name="سند تحلیل" sheetId="8" r:id="rId1"/>
    <sheet name="اهداف بهبود" sheetId="7" r:id="rId2"/>
    <sheet name="برنامه پیشرفت" sheetId="1" r:id="rId3"/>
  </sheets>
  <definedNames>
    <definedName name="_xlnm._FilterDatabase" localSheetId="0" hidden="1">'سند تحلیل'!$C$3:$N$296</definedName>
  </definedNames>
  <calcPr calcId="145621"/>
</workbook>
</file>

<file path=xl/calcChain.xml><?xml version="1.0" encoding="utf-8"?>
<calcChain xmlns="http://schemas.openxmlformats.org/spreadsheetml/2006/main">
  <c r="G4" i="8" l="1"/>
  <c r="G90" i="8"/>
  <c r="L133" i="8" l="1"/>
  <c r="K133" i="8"/>
  <c r="J133" i="8"/>
  <c r="G133" i="8"/>
  <c r="L132" i="8"/>
  <c r="K132" i="8"/>
  <c r="J132" i="8"/>
  <c r="G132" i="8"/>
  <c r="L131" i="8"/>
  <c r="K131" i="8"/>
  <c r="J131" i="8"/>
  <c r="G131" i="8"/>
  <c r="L128" i="8"/>
  <c r="K128" i="8"/>
  <c r="J128" i="8"/>
  <c r="G128" i="8"/>
  <c r="L127" i="8"/>
  <c r="K127" i="8"/>
  <c r="J127" i="8"/>
  <c r="G127" i="8"/>
  <c r="G126" i="8"/>
  <c r="G125" i="8"/>
  <c r="G124" i="8"/>
  <c r="G123" i="8"/>
  <c r="G122" i="8"/>
  <c r="G121" i="8"/>
  <c r="G120" i="8"/>
  <c r="G119" i="8"/>
  <c r="G118" i="8"/>
  <c r="G117" i="8"/>
  <c r="G116" i="8"/>
  <c r="G115" i="8"/>
  <c r="G114" i="8"/>
  <c r="G113" i="8"/>
  <c r="G112" i="8"/>
  <c r="G111" i="8"/>
  <c r="G110" i="8"/>
  <c r="G109" i="8"/>
  <c r="G108" i="8"/>
  <c r="G107" i="8"/>
  <c r="G106" i="8"/>
  <c r="G105" i="8"/>
  <c r="G104" i="8"/>
  <c r="G103" i="8"/>
  <c r="G102" i="8"/>
  <c r="G101" i="8"/>
  <c r="G100" i="8"/>
  <c r="G99" i="8"/>
  <c r="G98" i="8"/>
  <c r="G97" i="8"/>
  <c r="G96" i="8"/>
  <c r="G95" i="8"/>
  <c r="G94" i="8"/>
  <c r="G93" i="8"/>
  <c r="G92" i="8"/>
  <c r="G91" i="8"/>
  <c r="L4" i="8"/>
  <c r="K4" i="8"/>
  <c r="J4" i="8"/>
  <c r="F9" i="7" l="1"/>
  <c r="F11" i="7"/>
  <c r="F12" i="7"/>
  <c r="F13" i="7"/>
  <c r="F14" i="7"/>
  <c r="F15" i="7"/>
  <c r="F16" i="7"/>
  <c r="F17" i="7"/>
  <c r="F19" i="7"/>
  <c r="F20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E7" i="7"/>
  <c r="E6" i="7"/>
  <c r="J65" i="7"/>
  <c r="I65" i="7"/>
  <c r="H65" i="7"/>
  <c r="J64" i="7"/>
  <c r="I64" i="7"/>
  <c r="H64" i="7"/>
  <c r="J63" i="7"/>
  <c r="I63" i="7"/>
  <c r="H63" i="7"/>
  <c r="J62" i="7"/>
  <c r="I62" i="7"/>
  <c r="H62" i="7"/>
  <c r="J61" i="7"/>
  <c r="I61" i="7"/>
  <c r="H61" i="7"/>
  <c r="J60" i="7"/>
  <c r="I60" i="7"/>
  <c r="H60" i="7"/>
  <c r="J59" i="7"/>
  <c r="I59" i="7"/>
  <c r="H59" i="7"/>
  <c r="J58" i="7"/>
  <c r="I58" i="7"/>
  <c r="H58" i="7"/>
  <c r="J57" i="7"/>
  <c r="I57" i="7"/>
  <c r="H57" i="7"/>
  <c r="J5" i="7" l="1"/>
  <c r="F6" i="7"/>
  <c r="G5" i="7" s="1"/>
  <c r="E5" i="7"/>
  <c r="I5" i="7"/>
  <c r="H5" i="7"/>
  <c r="L78" i="1" l="1"/>
  <c r="K78" i="1"/>
  <c r="J78" i="1"/>
  <c r="L77" i="1"/>
  <c r="K77" i="1"/>
  <c r="J77" i="1"/>
  <c r="L76" i="1"/>
  <c r="K76" i="1"/>
  <c r="J76" i="1"/>
  <c r="L75" i="1"/>
  <c r="K75" i="1"/>
  <c r="J75" i="1"/>
  <c r="L74" i="1"/>
  <c r="K74" i="1"/>
  <c r="J74" i="1"/>
  <c r="L73" i="1"/>
  <c r="K73" i="1"/>
  <c r="J73" i="1"/>
  <c r="L72" i="1"/>
  <c r="K72" i="1"/>
  <c r="J72" i="1"/>
  <c r="L71" i="1"/>
  <c r="K71" i="1"/>
  <c r="J71" i="1"/>
  <c r="L70" i="1"/>
  <c r="K70" i="1"/>
  <c r="J70" i="1"/>
  <c r="L69" i="1"/>
  <c r="K69" i="1"/>
  <c r="J69" i="1"/>
  <c r="L68" i="1"/>
  <c r="K68" i="1"/>
  <c r="J68" i="1"/>
  <c r="L67" i="1"/>
  <c r="K67" i="1"/>
  <c r="J67" i="1"/>
  <c r="L66" i="1"/>
  <c r="K66" i="1"/>
  <c r="J66" i="1"/>
  <c r="L65" i="1"/>
  <c r="K65" i="1"/>
  <c r="J65" i="1"/>
  <c r="L64" i="1"/>
  <c r="K64" i="1"/>
  <c r="J64" i="1"/>
  <c r="L63" i="1"/>
  <c r="K63" i="1"/>
  <c r="J63" i="1"/>
  <c r="L61" i="1"/>
  <c r="K61" i="1"/>
  <c r="J61" i="1"/>
  <c r="L60" i="1"/>
  <c r="K60" i="1"/>
  <c r="J60" i="1"/>
  <c r="L59" i="1"/>
  <c r="K59" i="1"/>
  <c r="J59" i="1"/>
  <c r="L58" i="1"/>
  <c r="K58" i="1"/>
  <c r="J58" i="1"/>
  <c r="L57" i="1"/>
  <c r="K57" i="1"/>
  <c r="J57" i="1"/>
  <c r="L56" i="1"/>
  <c r="K56" i="1"/>
  <c r="J56" i="1"/>
  <c r="L55" i="1"/>
  <c r="K55" i="1"/>
  <c r="J55" i="1"/>
  <c r="L54" i="1"/>
  <c r="K54" i="1"/>
  <c r="J54" i="1"/>
  <c r="L53" i="1"/>
  <c r="K53" i="1"/>
  <c r="J53" i="1"/>
  <c r="L50" i="1"/>
  <c r="K50" i="1"/>
  <c r="J50" i="1"/>
  <c r="L48" i="1"/>
  <c r="K48" i="1"/>
  <c r="J48" i="1"/>
  <c r="L47" i="1"/>
  <c r="K47" i="1"/>
  <c r="J47" i="1"/>
  <c r="L46" i="1"/>
  <c r="K46" i="1"/>
  <c r="J46" i="1"/>
  <c r="L45" i="1"/>
  <c r="K45" i="1"/>
  <c r="J45" i="1"/>
  <c r="L44" i="1"/>
  <c r="K44" i="1"/>
  <c r="J44" i="1"/>
  <c r="L43" i="1"/>
  <c r="K43" i="1"/>
  <c r="J43" i="1"/>
  <c r="L42" i="1"/>
  <c r="K42" i="1"/>
  <c r="J42" i="1"/>
  <c r="L41" i="1"/>
  <c r="K41" i="1"/>
  <c r="J41" i="1"/>
  <c r="L40" i="1"/>
  <c r="K40" i="1"/>
  <c r="J40" i="1"/>
  <c r="L39" i="1"/>
  <c r="K39" i="1"/>
  <c r="J39" i="1"/>
  <c r="L37" i="1"/>
  <c r="K37" i="1"/>
  <c r="J37" i="1"/>
  <c r="L36" i="1"/>
  <c r="K36" i="1"/>
  <c r="J36" i="1"/>
  <c r="L35" i="1"/>
  <c r="K35" i="1"/>
  <c r="J35" i="1"/>
  <c r="L33" i="1"/>
  <c r="K33" i="1"/>
  <c r="J33" i="1"/>
  <c r="L31" i="1"/>
  <c r="K31" i="1"/>
  <c r="J31" i="1"/>
  <c r="L30" i="1"/>
  <c r="K30" i="1"/>
  <c r="J30" i="1"/>
  <c r="L29" i="1"/>
  <c r="K29" i="1"/>
  <c r="J29" i="1"/>
  <c r="L28" i="1"/>
  <c r="K28" i="1"/>
  <c r="J28" i="1"/>
  <c r="L27" i="1"/>
  <c r="K27" i="1"/>
  <c r="J27" i="1"/>
  <c r="L26" i="1"/>
  <c r="K26" i="1"/>
  <c r="J26" i="1"/>
  <c r="L25" i="1"/>
  <c r="K25" i="1"/>
  <c r="J25" i="1"/>
  <c r="L24" i="1"/>
  <c r="K24" i="1"/>
  <c r="J24" i="1"/>
  <c r="L23" i="1"/>
  <c r="K23" i="1"/>
  <c r="J23" i="1"/>
  <c r="L21" i="1"/>
  <c r="K21" i="1"/>
  <c r="J21" i="1"/>
  <c r="L20" i="1"/>
  <c r="K20" i="1"/>
  <c r="J20" i="1"/>
  <c r="L19" i="1"/>
  <c r="K19" i="1"/>
  <c r="J19" i="1"/>
  <c r="L18" i="1"/>
  <c r="K18" i="1"/>
  <c r="J18" i="1"/>
  <c r="L17" i="1"/>
  <c r="K17" i="1"/>
  <c r="J17" i="1"/>
  <c r="J7" i="1"/>
  <c r="K7" i="1"/>
  <c r="L7" i="1"/>
  <c r="J8" i="1"/>
  <c r="K8" i="1"/>
  <c r="L8" i="1"/>
  <c r="J9" i="1"/>
  <c r="K9" i="1"/>
  <c r="L9" i="1"/>
  <c r="J10" i="1"/>
  <c r="K10" i="1"/>
  <c r="L10" i="1"/>
  <c r="J11" i="1"/>
  <c r="K11" i="1"/>
  <c r="L11" i="1"/>
  <c r="J12" i="1"/>
  <c r="K12" i="1"/>
  <c r="L12" i="1"/>
  <c r="J13" i="1"/>
  <c r="K13" i="1"/>
  <c r="L13" i="1"/>
  <c r="J14" i="1"/>
  <c r="K14" i="1"/>
  <c r="L14" i="1"/>
  <c r="J15" i="1"/>
  <c r="K15" i="1"/>
  <c r="L15" i="1"/>
  <c r="L6" i="1"/>
  <c r="K6" i="1"/>
  <c r="J6" i="1"/>
  <c r="K38" i="1" l="1"/>
  <c r="J22" i="1"/>
  <c r="K22" i="1"/>
  <c r="L22" i="1"/>
  <c r="J38" i="1"/>
  <c r="J16" i="1"/>
  <c r="K5" i="1"/>
  <c r="J34" i="1"/>
  <c r="L49" i="1"/>
  <c r="K62" i="1"/>
  <c r="L16" i="1"/>
  <c r="K16" i="1"/>
  <c r="L38" i="1"/>
  <c r="K49" i="1"/>
  <c r="L62" i="1"/>
  <c r="J62" i="1"/>
  <c r="J49" i="1"/>
  <c r="L34" i="1"/>
  <c r="K34" i="1"/>
  <c r="J5" i="1"/>
  <c r="L5" i="1"/>
</calcChain>
</file>

<file path=xl/comments1.xml><?xml version="1.0" encoding="utf-8"?>
<comments xmlns="http://schemas.openxmlformats.org/spreadsheetml/2006/main">
  <authors>
    <author>حمید رضا , زرین</author>
  </authors>
  <commentList>
    <comment ref="F3" authorId="0">
      <text>
        <r>
          <rPr>
            <b/>
            <sz val="9"/>
            <color indexed="81"/>
            <rFont val="Tahoma"/>
            <family val="2"/>
          </rPr>
          <t>حمید رضا , زرین:</t>
        </r>
        <r>
          <rPr>
            <sz val="9"/>
            <color indexed="81"/>
            <rFont val="Tahoma"/>
            <family val="2"/>
          </rPr>
          <t xml:space="preserve">
1- قوت
2- قابل بهبود
3- انتظارات
4- فرصت
5- تهدید</t>
        </r>
      </text>
    </comment>
    <comment ref="H3" authorId="0">
      <text>
        <r>
          <rPr>
            <b/>
            <sz val="9"/>
            <color indexed="81"/>
            <rFont val="Tahoma"/>
            <family val="2"/>
          </rPr>
          <t>حمید رضا , زرین:</t>
        </r>
        <r>
          <rPr>
            <sz val="9"/>
            <color indexed="81"/>
            <rFont val="Tahoma"/>
            <family val="2"/>
          </rPr>
          <t xml:space="preserve">
1- اولیا
2- دانش اموزان
3- همکاران
4- مدیران موسسه
5- موسسه
6- تیم مدیریتی مدرسه
7-کارشناسان بیرونی</t>
        </r>
      </text>
    </comment>
    <comment ref="M3" authorId="0">
      <text>
        <r>
          <rPr>
            <b/>
            <sz val="9"/>
            <color indexed="81"/>
            <rFont val="Tahoma"/>
            <family val="2"/>
          </rPr>
          <t>حمید رضا , زرین:</t>
        </r>
        <r>
          <rPr>
            <sz val="9"/>
            <color indexed="81"/>
            <rFont val="Tahoma"/>
            <family val="2"/>
          </rPr>
          <t xml:space="preserve">
1- کاملا مخالفم
2- مخالفم
3- نظری ندارم
4- موافقم
5- کاملا موافقم</t>
        </r>
      </text>
    </comment>
    <comment ref="N3" authorId="0">
      <text>
        <r>
          <rPr>
            <b/>
            <sz val="9"/>
            <color indexed="81"/>
            <rFont val="Tahoma"/>
            <family val="2"/>
          </rPr>
          <t>حمید رضا , زرین:</t>
        </r>
        <r>
          <rPr>
            <sz val="9"/>
            <color indexed="81"/>
            <rFont val="Tahoma"/>
            <family val="2"/>
          </rPr>
          <t xml:space="preserve">
1- در اهداف بهبود
2- در برنامه پیشرفت
3- برای سال اینده
</t>
        </r>
      </text>
    </comment>
  </commentList>
</comments>
</file>

<file path=xl/comments2.xml><?xml version="1.0" encoding="utf-8"?>
<comments xmlns="http://schemas.openxmlformats.org/spreadsheetml/2006/main">
  <authors>
    <author>حمید رضا , زرین</author>
  </authors>
  <commentList>
    <comment ref="E4" authorId="0">
      <text>
        <r>
          <rPr>
            <b/>
            <sz val="9"/>
            <color indexed="81"/>
            <rFont val="Tahoma"/>
            <family val="2"/>
          </rPr>
          <t>حمید رضا , زرین:</t>
        </r>
        <r>
          <rPr>
            <sz val="9"/>
            <color indexed="81"/>
            <rFont val="Tahoma"/>
            <family val="2"/>
          </rPr>
          <t xml:space="preserve">
1- هنوز زمان ان نرسیده
2- انجام شده
3- وقتش گذشته و انجام نشده
</t>
        </r>
      </text>
    </comment>
    <comment ref="G4" authorId="0">
      <text>
        <r>
          <rPr>
            <b/>
            <sz val="9"/>
            <color indexed="81"/>
            <rFont val="Tahoma"/>
            <family val="2"/>
          </rPr>
          <t>حمید رضا , زرین:</t>
        </r>
        <r>
          <rPr>
            <sz val="9"/>
            <color indexed="81"/>
            <rFont val="Tahoma"/>
            <family val="2"/>
          </rPr>
          <t xml:space="preserve">
1- بسیار ضعیف
2- ضعیف
3- متوسط
4- خوب
5- بسیار خوب
</t>
        </r>
      </text>
    </comment>
  </commentList>
</comments>
</file>

<file path=xl/comments3.xml><?xml version="1.0" encoding="utf-8"?>
<comments xmlns="http://schemas.openxmlformats.org/spreadsheetml/2006/main">
  <authors>
    <author>حمید رضا , زرین</author>
  </authors>
  <commentList>
    <comment ref="G4" authorId="0">
      <text>
        <r>
          <rPr>
            <b/>
            <sz val="9"/>
            <color indexed="81"/>
            <rFont val="Tahoma"/>
            <family val="2"/>
          </rPr>
          <t>حمید رضا , زرین:</t>
        </r>
        <r>
          <rPr>
            <sz val="9"/>
            <color indexed="81"/>
            <rFont val="Tahoma"/>
            <family val="2"/>
          </rPr>
          <t xml:space="preserve">
1- هنوز زمان ان نرسیده
2- انجام شده
3- وقتش گذشته و انجام نشده
</t>
        </r>
      </text>
    </comment>
    <comment ref="H4" authorId="0">
      <text>
        <r>
          <rPr>
            <b/>
            <sz val="9"/>
            <color indexed="81"/>
            <rFont val="Tahoma"/>
            <family val="2"/>
          </rPr>
          <t>حمید رضا , زرین:</t>
        </r>
        <r>
          <rPr>
            <sz val="9"/>
            <color indexed="81"/>
            <rFont val="Tahoma"/>
            <family val="2"/>
          </rPr>
          <t xml:space="preserve">
1- بسیار ضعیف
2- ضعیف
3- متوسط
4- خوب
5- بسیار خوب
</t>
        </r>
      </text>
    </comment>
    <comment ref="I4" authorId="0">
      <text>
        <r>
          <rPr>
            <b/>
            <sz val="9"/>
            <color indexed="81"/>
            <rFont val="Tahoma"/>
            <family val="2"/>
          </rPr>
          <t>حمید رضا , زرین:</t>
        </r>
        <r>
          <rPr>
            <sz val="9"/>
            <color indexed="81"/>
            <rFont val="Tahoma"/>
            <family val="2"/>
          </rPr>
          <t xml:space="preserve">
بر اساس میزان اهمیت
1- بسیار کم اهمیت 
تا
5 بسیار مهم</t>
        </r>
      </text>
    </comment>
  </commentList>
</comments>
</file>

<file path=xl/sharedStrings.xml><?xml version="1.0" encoding="utf-8"?>
<sst xmlns="http://schemas.openxmlformats.org/spreadsheetml/2006/main" count="774" uniqueCount="442">
  <si>
    <t>اجرا</t>
  </si>
  <si>
    <t>گزارش انجام</t>
  </si>
  <si>
    <t>کیفیت انجام</t>
  </si>
  <si>
    <t>درجه اهمیت</t>
  </si>
  <si>
    <t>انجام شده وزن دار</t>
  </si>
  <si>
    <t>انجام شده کیفی</t>
  </si>
  <si>
    <t>باید انجام میشد وزن دار</t>
  </si>
  <si>
    <t>عنوان پیوست</t>
  </si>
  <si>
    <t>اهداف</t>
  </si>
  <si>
    <t>اقدامات</t>
  </si>
  <si>
    <t>بسمه تعالی</t>
  </si>
  <si>
    <t>گزارش برنامه پیشرفت</t>
  </si>
  <si>
    <t>شرکت در آزمون های بیرونی</t>
  </si>
  <si>
    <t>نام مرکز:</t>
  </si>
  <si>
    <t>گزارش برنامه بهبود</t>
  </si>
  <si>
    <t>اهداف بهبود</t>
  </si>
  <si>
    <t>ارزیابی</t>
  </si>
  <si>
    <t>سند تحلیل</t>
  </si>
  <si>
    <t>عنوان</t>
  </si>
  <si>
    <t>نوع</t>
  </si>
  <si>
    <t>مرجع</t>
  </si>
  <si>
    <t>تعداد</t>
  </si>
  <si>
    <t>عنوان کلی</t>
  </si>
  <si>
    <t>نظر مرکز</t>
  </si>
  <si>
    <t>نتیجه</t>
  </si>
  <si>
    <t>عدم حضور خانم دکتر</t>
  </si>
  <si>
    <t>پشتیبانی آموزش</t>
  </si>
  <si>
    <t>عدم تعریف ریز هدف ها در حوزه های مختلف</t>
  </si>
  <si>
    <t>کارگاه های انتخابی( معلمین – نظم)</t>
  </si>
  <si>
    <t>حجم ورزش</t>
  </si>
  <si>
    <t>عملی نشدن برخی وعده های داده شده به اولیا همچون تنوع بیشتر کارگاهای انتخابی</t>
  </si>
  <si>
    <t>میزان کیفیت کلاس زبان</t>
  </si>
  <si>
    <t xml:space="preserve">نداشتن کامل اهداف هر درس </t>
  </si>
  <si>
    <t>نداشتن کارگاه تئاتر و سرود با توجه به علاقه مند</t>
  </si>
  <si>
    <t>عدم پیگیری طرح درس ها</t>
  </si>
  <si>
    <t>عدم افزایش توانایی در معلمان برای مدل های برخورد با شاگردان</t>
  </si>
  <si>
    <t>نظارت نامنظم اساتید و ندادن بازخورد در زمان حضور</t>
  </si>
  <si>
    <t>ادامه دار بودن کلاس های آموزشی در طول سال تحصیلی برای افراد جدید</t>
  </si>
  <si>
    <t>جلسه خصوصی بین آقای فوم و معلمان کم شده است</t>
  </si>
  <si>
    <t>عدم توجه به آموزش نسبت به تربیت و پرورش</t>
  </si>
  <si>
    <t>کمبود سختگیری در مسائل درسی</t>
  </si>
  <si>
    <t>عدم پیگیری مناسب تکالیف</t>
  </si>
  <si>
    <t>سیستم زبان انگلیسی</t>
  </si>
  <si>
    <t>نوآوری وتنوع در تکالیف</t>
  </si>
  <si>
    <t>کار آموزشی در سطح بالاتر و قوی تر</t>
  </si>
  <si>
    <t>کم شدن تعداد دانش آموزان در کلاس</t>
  </si>
  <si>
    <t>ارائه مطالب توسط بچه ها</t>
  </si>
  <si>
    <t>بررسی کیفی تکالیف</t>
  </si>
  <si>
    <t xml:space="preserve">توجه  به خط دانش آموزان </t>
  </si>
  <si>
    <t>یاد دادن روش کارگروهی</t>
  </si>
  <si>
    <t>کلاس رباتیک</t>
  </si>
  <si>
    <t>کار تحقیقی</t>
  </si>
  <si>
    <t>حجم تمارین بیشتر شود</t>
  </si>
  <si>
    <t>بیشتر شدن ورزش</t>
  </si>
  <si>
    <t>کلاس شاهنامه خوانی</t>
  </si>
  <si>
    <t>اردوها و کارهای عملی بیشتر</t>
  </si>
  <si>
    <t>گزارش پیشرفت انتظار اولیا را برآورده نمی کند</t>
  </si>
  <si>
    <t>تناسب بین تکالیف شب بچه ها وجود ندارد گاهی زیاد  گاهی کم است</t>
  </si>
  <si>
    <t>تمرکز بیشتر بر زبان فارسی و منابع کهن مانند بوستان</t>
  </si>
  <si>
    <t>کلاس خوشنویسی</t>
  </si>
  <si>
    <t>تکالیف بسیار تکراری و تنوع ندارد</t>
  </si>
  <si>
    <t>فاصله گرفتن مدرسه از روش شناختی به دلیل فشار اولیا</t>
  </si>
  <si>
    <t>ارتباطات با دانش آموز باید بیشتر باشد</t>
  </si>
  <si>
    <t>فارسی بیشتر کار شود</t>
  </si>
  <si>
    <t>روی برنامه های حرفه‌ای بچه ها کار شود</t>
  </si>
  <si>
    <t>بعد از 4 سال هنوز زبان انگلیسی را نمی‌داند</t>
  </si>
  <si>
    <t>هر 34 دانش آموز با همند و این خوب نیست</t>
  </si>
  <si>
    <t>زنگ میز شناختی چرا درست اجرا نمی‌شود</t>
  </si>
  <si>
    <t>زبان ، کتاب سه سال پیش را می‌خوانند</t>
  </si>
  <si>
    <t>از بچه ها بازخواست نمی شود</t>
  </si>
  <si>
    <t>کمی بی نظمی در جابه جایی برنامه هاست</t>
  </si>
  <si>
    <t>رفتار معلم زبان که تکلیف زیاد می‌دهد و می‌گوید اگر اعتراض کنید تکلیف را زیاد می‌کنم</t>
  </si>
  <si>
    <t>به نظر فشار روی بچه ها به جز درس زبان کم است</t>
  </si>
  <si>
    <t>درس ریاضی کند پیش می‌رود.</t>
  </si>
  <si>
    <t>ریاضی کم کار شده است</t>
  </si>
  <si>
    <t>نظم در کارها بیشتر شود</t>
  </si>
  <si>
    <t>اولویت آموزش مفهوم در ریاضی</t>
  </si>
  <si>
    <t>ارزیابی مستمر</t>
  </si>
  <si>
    <t>کلاسی کامپیوتر، سواد رسانه‌ای</t>
  </si>
  <si>
    <t>واضح نبودن پلی کپی ها</t>
  </si>
  <si>
    <t>کم بودن اردوها</t>
  </si>
  <si>
    <t>آموزش زبان انگلیسی بر اساس سطوح بچه ها</t>
  </si>
  <si>
    <t>زمینه سازی آموزشی زبان سوم</t>
  </si>
  <si>
    <t>اردوهایی برای آشنایی با مشاغل و حرفه ها و مسائل اجتماعی (کودکان کار)</t>
  </si>
  <si>
    <t>نمایش فیلم یا تئاتر و تحلیل آن</t>
  </si>
  <si>
    <t>اردوهای خانوادگی خصوصا پدر و پسر</t>
  </si>
  <si>
    <t>فعالیت های انتخابی متنوع تر</t>
  </si>
  <si>
    <t>نماز جماعت</t>
  </si>
  <si>
    <t>تربیتی</t>
  </si>
  <si>
    <t>اجرا نشدن صبحگاه های شنبه</t>
  </si>
  <si>
    <t>آداب دستشویی رفتن</t>
  </si>
  <si>
    <t>کار فردی روی دانش آموزان</t>
  </si>
  <si>
    <t>کمبود کنترل بر روی دانش آموزان درباره حرف­هایی در بین هم رد و بدل می­کنند.</t>
  </si>
  <si>
    <t>وجود درگیری میان دانش آموزان و در و بدل شدن حرف های ناپسند</t>
  </si>
  <si>
    <t>جشن های خانوادگی</t>
  </si>
  <si>
    <t>تفاوت فرهنگی خانواده</t>
  </si>
  <si>
    <t>تجمل گرایی</t>
  </si>
  <si>
    <t>خانواده های غیر مذهبی</t>
  </si>
  <si>
    <t>به دلیل ضعف دانش آموز در ورزش و بازی کنار گذاشته می‌شود</t>
  </si>
  <si>
    <t>مدرسه بچه ها را لوس می‌کند</t>
  </si>
  <si>
    <t>خیلی سخت گرفته نمی‌شود از بابت زمان ورود به مدرسه دانش آموز</t>
  </si>
  <si>
    <t>حرف هایی که بچه ها به هم می‌زنند خیلی خوب نیست</t>
  </si>
  <si>
    <t>بچه ها مسئولیت پذیر شوند</t>
  </si>
  <si>
    <t>آداب آموزی به بچه ها قوی تر باشد</t>
  </si>
  <si>
    <t>در جذب خانواده دقت شود ( مسائل مذهبی و فرهنگی )</t>
  </si>
  <si>
    <t>کنترل و نظارت بر رفتارهای خشونت آمیز بچه ها با هم</t>
  </si>
  <si>
    <t>ارتقای حس وظیفه شناسی و تعهد در بچه ها</t>
  </si>
  <si>
    <t>آموزش اصول اخلاقی با بهره گیری از ادبیات کهن</t>
  </si>
  <si>
    <t>تفاوت در مدل و روش آموزشی پایه ها</t>
  </si>
  <si>
    <t>یکپارچگی مدل آموزشی</t>
  </si>
  <si>
    <t>تفاوت برخورد معلمین در حوزه های یکسان</t>
  </si>
  <si>
    <t>جزیره شدن پایه ها</t>
  </si>
  <si>
    <t>نبود گروه های علمی</t>
  </si>
  <si>
    <t>روش نوشتن دانش آموز که سال گذشته گفتند عیب ندارد ولی امسال معلم ایراد می‌گیرد</t>
  </si>
  <si>
    <t>دیده نشدن درس خواندن بچه ها</t>
  </si>
  <si>
    <t>هماهنگی اولیا</t>
  </si>
  <si>
    <t>مناسب نبودن زمان برگزاری جلسه اولیا(پیشنهاد؛ وقت آزاد و پنجشنبه­ها)</t>
  </si>
  <si>
    <t>برگزاری کلاس های روابط با کودکان</t>
  </si>
  <si>
    <t>برگزاری جلسات بیشتر ارتباط معلمین با اولیا و آگاهی از روش تدریس</t>
  </si>
  <si>
    <t>بیشتر در جریان ضعف و قوت بچه ها در درس قرار بگیریم</t>
  </si>
  <si>
    <t>ارتباط تلفنی با معلمین سخت است</t>
  </si>
  <si>
    <t>ارتباط با اولیا بسیار کم است</t>
  </si>
  <si>
    <t>جلسات هماهنگی با اولیا بیشتر شود</t>
  </si>
  <si>
    <t>مناسب نبودن زمان جلسات</t>
  </si>
  <si>
    <t>اطلاع رسانی جلسات</t>
  </si>
  <si>
    <t>زمان کوتاه جلسات دانش افزایی</t>
  </si>
  <si>
    <t>گزارش انجمن اولیا به والدین</t>
  </si>
  <si>
    <t>کوچک بودن حیاط</t>
  </si>
  <si>
    <t>امکانات</t>
  </si>
  <si>
    <t>کمبود نفر ساعت نیروی پایه ها ( بازدید تکالیف و ...)</t>
  </si>
  <si>
    <t>انسانی</t>
  </si>
  <si>
    <t>ضعف در پشتیبانی مالی</t>
  </si>
  <si>
    <t>مالی</t>
  </si>
  <si>
    <t>سالن ورزشی</t>
  </si>
  <si>
    <t>دوری راه همکاران</t>
  </si>
  <si>
    <t>کامپیوتر و شبکه و اینترنت</t>
  </si>
  <si>
    <t>اتاق بازی</t>
  </si>
  <si>
    <t>فناوری های آموزشی با تاکید بر الکترونیک بودن</t>
  </si>
  <si>
    <t>نبود کارمند آموزشی، اداری دفتری</t>
  </si>
  <si>
    <t>نبود تابلو</t>
  </si>
  <si>
    <t>کتابخانه و آزمایشگاه</t>
  </si>
  <si>
    <t>عدم دسترسی آسان و ایمنی به سالن ورزشی</t>
  </si>
  <si>
    <t>فرسودگی شغلی</t>
  </si>
  <si>
    <t>کمبود بودجه در کارهای تربیتی ( قرآن و نمازخانه)</t>
  </si>
  <si>
    <t>کمبود ساعت استراحت مربیان</t>
  </si>
  <si>
    <t>تعداد کم معلمان پیش دبستانی نسبت به بچه ها</t>
  </si>
  <si>
    <t>عدم برنامه ریزی دقیق میان وعده ها</t>
  </si>
  <si>
    <t>اجرایی</t>
  </si>
  <si>
    <t>ضعف در خدمات چاپ(پرینت)</t>
  </si>
  <si>
    <t>کمبود نیرو نسبت به تعداد دانش آموزان</t>
  </si>
  <si>
    <t>ندادن آموزش لازم و کافی به نیروهای جدید</t>
  </si>
  <si>
    <t>زمان نامناسب ناهار وصبحانه</t>
  </si>
  <si>
    <t>نبود امکانات ورزشی (وسایل ژیمناستیک و ورزشی، سالن و ...)</t>
  </si>
  <si>
    <t>چرب و بی کیفیت بودن غذاها</t>
  </si>
  <si>
    <t>کمبود وسابل بازی بچه ها</t>
  </si>
  <si>
    <t>عدم نظافت دستشویی­ها</t>
  </si>
  <si>
    <t>امنیت جسمی</t>
  </si>
  <si>
    <t>تخته هوشمند</t>
  </si>
  <si>
    <t>دقت در انتخاب معملین کارگاه ها</t>
  </si>
  <si>
    <t>مراقبت بیشتر به دلیل پر جنب و جوش بودن بچه ها</t>
  </si>
  <si>
    <t>دوربین مدار بسته</t>
  </si>
  <si>
    <t>برخورد و درگیری بین بچه ها زیاد است</t>
  </si>
  <si>
    <t>سرویس چند بار عوض شد</t>
  </si>
  <si>
    <t>در غذا خوری چون روی زمین می‌نشینند لباس دانش آموزان چرب می‌شود</t>
  </si>
  <si>
    <t>زود آمدن سرویس مدرسه</t>
  </si>
  <si>
    <t>عدم تعمیق روابط عاطفی مربی و دانش آموز به علت کمبود تعداد مربی</t>
  </si>
  <si>
    <t>اقدام درمان سریعتر در حوادث</t>
  </si>
  <si>
    <t>کف پوشی کردن حیاط</t>
  </si>
  <si>
    <t>عدم شفافیت مالی</t>
  </si>
  <si>
    <t>سرویس ها</t>
  </si>
  <si>
    <t>ایجاد کتابخانه قوی</t>
  </si>
  <si>
    <t>استفاده از موقعیت اولیای دانش آموزان در اردوها (کارخانه و امکانات افراد)</t>
  </si>
  <si>
    <t>هدفمندی تکالیف</t>
  </si>
  <si>
    <t>آموزش عربی در پایه های سوم و چهارم</t>
  </si>
  <si>
    <t>در درس ریاضی بچه ها بیش از اندازه استقرایی و شهودی عمل می کنند و باید کمی هم انتزاعی و عقلی باشد</t>
  </si>
  <si>
    <t>تعداد زیاد بچه ها در هر کلاس و نامتجانس بودن آن ها</t>
  </si>
  <si>
    <t>گاهی اوقات صحبت های دکتر دلگشایی و دکتر تلخابی رنگ و بوی دینی ندارد</t>
  </si>
  <si>
    <t>تعامل معلم با تک تک اولیا</t>
  </si>
  <si>
    <t>نبود نیروی هنری در مدرسه</t>
  </si>
  <si>
    <t>به لحاظ چهره جدی معلم، پسرم ترس دارد که دعوا بشود.</t>
  </si>
  <si>
    <t>حضور تیم معلمین در کلاس</t>
  </si>
  <si>
    <t>پشتیبانی آموزشی</t>
  </si>
  <si>
    <t>زنگ بازی</t>
  </si>
  <si>
    <t>تلاش برای بهبود مستمر</t>
  </si>
  <si>
    <t>کلاس های آموزشی و ارتباط با اساتید</t>
  </si>
  <si>
    <t>باز خور گرفتن کلاس توسط مدیر و معاون</t>
  </si>
  <si>
    <t>فرایند  طرح درس کلاس سوم</t>
  </si>
  <si>
    <t>حضور آقای یعقوبی ( مشاور)</t>
  </si>
  <si>
    <t>پروژه محور بودن فعالیت ها و روش تدریس( کلاس سوم)</t>
  </si>
  <si>
    <t>برگزاری اردوهای خوب در جهت اهداف درسی و تربیتی</t>
  </si>
  <si>
    <t>جدا کردن ناظم هر پایه</t>
  </si>
  <si>
    <t>روش های خلاقانه و نو برای آموزش های تفکر محور و انتقادی در این مدرسه با استقبال روبرو می‌شود.</t>
  </si>
  <si>
    <t>نظم در کار معلم</t>
  </si>
  <si>
    <t>قانونمند بودن معلم</t>
  </si>
  <si>
    <t>امسال زبان انگلیسی بهتر شده است</t>
  </si>
  <si>
    <t>پیگری مسائل دانش آموزان( 14 بار)</t>
  </si>
  <si>
    <t>تنوع و جذابیت در آموزش و تدریس ( در مجموع سیستم آموزش بهتر نسبت به قبل) (13 بار)</t>
  </si>
  <si>
    <t>عینی بودن تدریس(13 بار)</t>
  </si>
  <si>
    <t>فعال شدن بچه ها (13 بار)</t>
  </si>
  <si>
    <t>رابطه بسیار خوب میان معلم و دانش آموزان (12 بار)</t>
  </si>
  <si>
    <t>برخورد صحیح با دانش آموزان (12 بار)</t>
  </si>
  <si>
    <t>نیروهای متعهد و متخلق ( 11 بار )</t>
  </si>
  <si>
    <t>تربیت</t>
  </si>
  <si>
    <t>هماهنگی تیم معلمان ( 11 بار )</t>
  </si>
  <si>
    <t>وجود همزمان 4 دبیر ( 11 بار )</t>
  </si>
  <si>
    <t>تلاش معلمین برای پیشرفت ( 11 بار )</t>
  </si>
  <si>
    <t>نوع چینش و مدل کلاس( 10 بار )</t>
  </si>
  <si>
    <t>توجه به کارگروهی ( 10 بار )</t>
  </si>
  <si>
    <t>فضای مذهبی مدرسه( 9 بار )</t>
  </si>
  <si>
    <t>توجه به بعد تربیت علاوه بر مسائل آموزشی ( 9 بار )</t>
  </si>
  <si>
    <t>کاگاه های انتخابی ( 8 بار )</t>
  </si>
  <si>
    <t>فعالیت های فوق برنامه ( 8 بار )</t>
  </si>
  <si>
    <t>فضای شاد( 6 بار )</t>
  </si>
  <si>
    <t>بچه ها برای حضور در مدرسه شوق دارند ( 6 بار )</t>
  </si>
  <si>
    <t>نظم و مقررات ( 3 بار )</t>
  </si>
  <si>
    <t>توجه به تفاوت های فردی در آموزش ( 2 بار )</t>
  </si>
  <si>
    <t>اردوها ( 2 بار )</t>
  </si>
  <si>
    <t>بهتر شدن سیستم زبان ( 2 بار )</t>
  </si>
  <si>
    <t>توجه به رشد خلاقیت</t>
  </si>
  <si>
    <t>بیان جزئی تر وضعیت بچه ها در کارنامه</t>
  </si>
  <si>
    <t>به اندازه بودن تکلیف</t>
  </si>
  <si>
    <t>محیط امن و صادقانه</t>
  </si>
  <si>
    <t>آزادی نسبی در انجام تکالیف</t>
  </si>
  <si>
    <t>تغییر آشکار در رفتار دانش آموزان ناهنجار</t>
  </si>
  <si>
    <t>بهتر شدن ورزش</t>
  </si>
  <si>
    <t>نکات آموزشی عالی است</t>
  </si>
  <si>
    <t>معلمین را خیلی دوست دارد</t>
  </si>
  <si>
    <t>فضای مدرسه را خیلی دوست دارد</t>
  </si>
  <si>
    <t>برنامه‌ی شوراها خیلی جالب است</t>
  </si>
  <si>
    <t>کارهای فرهنگی و اعتقادی بسیار خوب است</t>
  </si>
  <si>
    <t>برنامه های اجتماعی بسیار عالی است</t>
  </si>
  <si>
    <t>آرامش خاصی به بچه ها منتقل می‌کند و آن را به خانه می‌آورند</t>
  </si>
  <si>
    <t>تاثیر مثبت مدرسه روی بچه ها</t>
  </si>
  <si>
    <t>توجه به مفاهیم اساسی حیات در آموزش پیش دبستان</t>
  </si>
  <si>
    <t>اردوهای مرتبط با مفاهیم آموزشی</t>
  </si>
  <si>
    <t>وجود حیوانات و گیاهان در محیط</t>
  </si>
  <si>
    <t>تنوع فعالیت های موثر در رشد بچه ها ( حسی حرکتی، نجاری، باغبانی و سفال )</t>
  </si>
  <si>
    <t>ارتباط سالم</t>
  </si>
  <si>
    <t>مسائل تربیتی مفید</t>
  </si>
  <si>
    <t>روی برنامه های مناسبتی خیلی خوب کار می‌شود.</t>
  </si>
  <si>
    <t>مسائل دینی خیلی پیشرفت کرده است.</t>
  </si>
  <si>
    <t>درس قرآن در کار عملی خوب کار می‌کنند و نسبت به سال قبل بهتر شده است.</t>
  </si>
  <si>
    <t>تلاش دانش آموز بیشتر شده است و با علاقه به تکالیف رسیدگی می‌کند</t>
  </si>
  <si>
    <t>علاقه اش نسبت به درس خوب شده است</t>
  </si>
  <si>
    <t>کارهای تربیتی بسیار عالی است</t>
  </si>
  <si>
    <t>با علاقه به مدرسه می‌آید</t>
  </si>
  <si>
    <t>فعالیت های متنوع</t>
  </si>
  <si>
    <t>امور مذهبی</t>
  </si>
  <si>
    <t>اردوها</t>
  </si>
  <si>
    <t>محیط اجتماعی بسیار صمیمی و دور از تنش</t>
  </si>
  <si>
    <t>اعتدال</t>
  </si>
  <si>
    <t>اردوهای مذهبی</t>
  </si>
  <si>
    <t>افزایش توان عمومی بچه ها</t>
  </si>
  <si>
    <t>ارتقا روحیه همکاری در خانه</t>
  </si>
  <si>
    <t>علاقه بچه ها به یادگیری</t>
  </si>
  <si>
    <t>علاقه مندی دانش آموزان</t>
  </si>
  <si>
    <t>جو صمیمی بین کادر و اولیا و دانش آموزان</t>
  </si>
  <si>
    <t>دلبستگی بچه ها به مدرسه</t>
  </si>
  <si>
    <t>فضای شاد و پر هیجان</t>
  </si>
  <si>
    <t>دوستی بین بچه ها و آموزگاران</t>
  </si>
  <si>
    <t>تلاش برای کشف و بروز استعدادهای کودکان با کارگاه های متنوع</t>
  </si>
  <si>
    <t>محیط امن و آرام و مفرح برای بچه ها</t>
  </si>
  <si>
    <t>آموزش اصول اخلاق ها و مبانی مذهبی</t>
  </si>
  <si>
    <t>آموزش اصول اخلاق ها  و مبانی مذهبی</t>
  </si>
  <si>
    <t>آموزش به روش های نوین</t>
  </si>
  <si>
    <t>برنامه نمایش و قصه گویی خانم نوری</t>
  </si>
  <si>
    <t>کاهش تکالیف</t>
  </si>
  <si>
    <t>توجه به ابعاد رویکرد شناختی در آموزش</t>
  </si>
  <si>
    <t>رفتار صمیمانه و پر محبت مربیان</t>
  </si>
  <si>
    <t>ارتباط با اولیا در فضای مجازی</t>
  </si>
  <si>
    <t>مجموعه ی متمرکز دوره ی اول و دوم</t>
  </si>
  <si>
    <t>یکپارچگی مدل آموزش</t>
  </si>
  <si>
    <t>ارتباط مستمر میان اولیا و معلمان ( 14 بار)</t>
  </si>
  <si>
    <t>آگاهی از برنامه های مدرسه ( 14 بار)</t>
  </si>
  <si>
    <t>همه‌ی برنامه ها منطبق بر خواسه هایم هست</t>
  </si>
  <si>
    <t>نظر سنجی تلفنی</t>
  </si>
  <si>
    <t>رفتار و گفتار خانم تکلمی بسیار خوب است.</t>
  </si>
  <si>
    <t>جلسات دانش افزایی، دعوت از متخصصین</t>
  </si>
  <si>
    <t>ایجاد فضای گروهی در تلگرام</t>
  </si>
  <si>
    <t>موارد بسیار خوب پیگیری می‌شود</t>
  </si>
  <si>
    <t>اطلاع رسانی ها</t>
  </si>
  <si>
    <t>تماس های معلم با خانواده مفید است</t>
  </si>
  <si>
    <t>گروه های تلگرام</t>
  </si>
  <si>
    <t>جلسات دانش افزایی</t>
  </si>
  <si>
    <t>دلسوزی اولیا مدرسه و پذیرا بودن نظرات اولیا</t>
  </si>
  <si>
    <t>گزارشات تلگرام</t>
  </si>
  <si>
    <t>جلسات مستمر و نزدیک اولیا و مسئولین مدرسه</t>
  </si>
  <si>
    <t>صبحانه و زنگ تفریح</t>
  </si>
  <si>
    <t>پشتیبانی از ادامه تحصیل معلمین</t>
  </si>
  <si>
    <t>فرهنگ و جو سازمانی</t>
  </si>
  <si>
    <t>سلامت کارکنان</t>
  </si>
  <si>
    <t>یکدستی و هماهنگی نیروها</t>
  </si>
  <si>
    <t>فضای فیزیکی مناسب</t>
  </si>
  <si>
    <t>همکاری عوامل اجرایی</t>
  </si>
  <si>
    <t>حضور همکاران صبور</t>
  </si>
  <si>
    <t>تعامل خوب مدیریت با معلمین</t>
  </si>
  <si>
    <t>امکان تبادل نظر وجود دارد و مدیر اهمیت می‌دهد.</t>
  </si>
  <si>
    <t>حس امنیت و آرامش در قسمت پشتیبانی مدرسه (مدیر دبستان و ...)</t>
  </si>
  <si>
    <t>فضاهای بسیار خوب ایجاد شده ( نگارستان، کارگاه و ... )</t>
  </si>
  <si>
    <t>روشنایی کلاس‌ها و طراحی مناسب که به آرامش و خوب راحت جا گرفتن بچه ها در جای خود کمک می‌کند.</t>
  </si>
  <si>
    <t>با احترام و با ادب بودن مربیان و دانش آموزان نسبت به هم</t>
  </si>
  <si>
    <t>کمک و همکاری با احترام نیروی اجرایی (آقایان) دوره دوم</t>
  </si>
  <si>
    <t>فضای بسیار خوب مدرسه</t>
  </si>
  <si>
    <t>امکانات لازم در اختیار معلم ها و بچه ها قرار می‌گیرد</t>
  </si>
  <si>
    <t>ساختمان و فضاسازی مناسب</t>
  </si>
  <si>
    <t>آمدن خانم تکلمی به مجموعه‌ی مهر هشتم</t>
  </si>
  <si>
    <t>آمدن ساختمان جدید و بزرگ شدن محیط کلاس</t>
  </si>
  <si>
    <t>عمل به قول جابه‌جایی مدرسه در موعد مقرر</t>
  </si>
  <si>
    <t>انتخاب مدیر داخلی برای مدرسه( خانم تکلمی) و همراهی ایشان</t>
  </si>
  <si>
    <t>داشتن امکانات لازم و کافی برای تعلیم</t>
  </si>
  <si>
    <t>داشتن فضای مناسب</t>
  </si>
  <si>
    <t>ارتباط گرم و صمیمی بین معلمین پایه با یکدیگر</t>
  </si>
  <si>
    <t>احترام متقابل بین همکاران و والدین معلمان</t>
  </si>
  <si>
    <t>نزدیک بودن کلاس ها به دستشویی ها و آشپزخانه</t>
  </si>
  <si>
    <t>احساس مسئولیت معلمین ( 14 بار)</t>
  </si>
  <si>
    <t>انتقاد پذیری و سعه صدر معلمین و کارکنان ( 14 بار)</t>
  </si>
  <si>
    <t>استفاده از وسایل کمک آموزشی (13 بار)</t>
  </si>
  <si>
    <t>فضای فیزیکی مناسب کلاس و مدرسه ( 11 بار )</t>
  </si>
  <si>
    <t>امکانات سخت افزاری کافی ( 11 بار )</t>
  </si>
  <si>
    <t>همکاری مدرسه در خصوص ماندن دانش آموز بعد از تعطیلی مدرسه</t>
  </si>
  <si>
    <t>سرویس منظم است</t>
  </si>
  <si>
    <t>وجود محیط مناسب ( وسعت، معماری، کمد شخصی، زنگ آمیزی، ابزار کمک آموزشی)</t>
  </si>
  <si>
    <t>تغذیه مناسب ( میان وعده و صبحانه)</t>
  </si>
  <si>
    <t>سرویس دانش آموزی</t>
  </si>
  <si>
    <t>انتخاب مربیان اخلاق مدار و دلسوز</t>
  </si>
  <si>
    <t>غذا هم خوب است</t>
  </si>
  <si>
    <t>امکانات خوب</t>
  </si>
  <si>
    <t>اخلاق نیک و برخورد خوب تمام پرسنل</t>
  </si>
  <si>
    <t>طراحی چارت جدید</t>
  </si>
  <si>
    <t>جذب نیروهای مورد نیاز</t>
  </si>
  <si>
    <t>بازنویسی شرح وظایف</t>
  </si>
  <si>
    <t>طراحی  و تبیین چرخه کاری گروه معلمین پایه ها</t>
  </si>
  <si>
    <t>تعدیل ساعت کاری کارکنان در تابستان</t>
  </si>
  <si>
    <t>ارائه خدمات سرویس رفت و آمد به همکاران برای مسیرهای دور</t>
  </si>
  <si>
    <t>برنامه ریزی فعالیت‌های ورزشی</t>
  </si>
  <si>
    <t>پیش بینی معاینات دوره‌ای</t>
  </si>
  <si>
    <t>تدوین سند اهداف تربیتی پایه ها به تفکیک</t>
  </si>
  <si>
    <t>استخراج ریزاهداف تربیتی کتب درسی</t>
  </si>
  <si>
    <t>شناسایی و تعریف اهداف تربیتی عمومی در مدرسه</t>
  </si>
  <si>
    <t>تدوین سند آداب دانش آموزی</t>
  </si>
  <si>
    <t>ارائه اسناد تهیه شده به اولیا در ابتدای هر سال و گزارش های فصلی به ایشان</t>
  </si>
  <si>
    <t>تعریف  گروههای دانش آموزی برای به عهده گیری فعالیتهای متناسب با توانایی های ایشان</t>
  </si>
  <si>
    <t>ایجاد یکپارچگی و هدفمندی در فرآیند آموزش</t>
  </si>
  <si>
    <t>تشکیل جلسات گروههای آموزشی (فصلی یکبار)</t>
  </si>
  <si>
    <t>تشکیل جلسات هماهنگ کننده های سه گانه (دو هفته یکبار)</t>
  </si>
  <si>
    <t>طراحی و اجرای کارگاههای انتخابی با توجه به الف) امتداد طرح درسهای رسمی ب)مهارتهای فنی و کلاسهای هنری</t>
  </si>
  <si>
    <t>تشکیل جلسات معلمین پایه ها به صورت مستمر</t>
  </si>
  <si>
    <t>برنامه ریزی مشاوره و نظارت بر عملکرد معلمین</t>
  </si>
  <si>
    <t>برنامه ریزی جامع اردوهای مدرسه بر اساس برنامه آموزشی چایه ها</t>
  </si>
  <si>
    <t>بهبود عملکرد گروه زبان و گروه عربی</t>
  </si>
  <si>
    <t>تدوین و اجرای برنامه ارتقای خوشنویسی در مدرسه</t>
  </si>
  <si>
    <t>تدوین و اجرای برنامه آموزشی رایانه و فناوریهای نو در مدرسه</t>
  </si>
  <si>
    <t>تقویت کتابخوانی در مدرسه</t>
  </si>
  <si>
    <t>تجهیز آزمایشگاه مدرسه</t>
  </si>
  <si>
    <t>اصلاح و بهبود مدل ارزشیابی دانش آموزان</t>
  </si>
  <si>
    <t>آموزش همکاران</t>
  </si>
  <si>
    <t>تدوین فرم های جدید ارزشیابی</t>
  </si>
  <si>
    <t>ارائه گزارش های پیشرفت یادگیری در جلسات انفرادی با اولیا</t>
  </si>
  <si>
    <t>فعال سازی والدین در مسیر پیشبرد اهداف تربیتی مدرسه</t>
  </si>
  <si>
    <t>جلسات هماهنگی مادران ( 2 ماه یکبار)</t>
  </si>
  <si>
    <t>جلسات دانش افزایی اولیای پیش دبستانی و اول با محتوای معرفی و تبیین رویکردهای آموزشی و تربیتی الگوی مهر هشتم</t>
  </si>
  <si>
    <t>جلسات دانش افزایی عمومی اولیا دوم تا ششم ( 2 ماه یکبار )</t>
  </si>
  <si>
    <t>اجرای کارگاه اصلاح رفتار با کودکان برای اولیای پیش دبستان و اول ( در تابستان با حجم 24 ساعت )</t>
  </si>
  <si>
    <t>تعریف کانال دبستان پسرانه مهر هشتم در تلگرام</t>
  </si>
  <si>
    <t>تقویت گروه های تلگرامی پایه ها</t>
  </si>
  <si>
    <t>اجرای جلسات اولیا در ساعاتی که به صورت حداکثری توافق شود.</t>
  </si>
  <si>
    <t>اجرای برنامه های خانوادگی در تابستان با مدیریت انجمن اولیا</t>
  </si>
  <si>
    <t>تشکیل اتاق فکرهای تخصصی با تکیه بر توان اولیا ( ریاضی، علوم، هنر، تربیت مذهبی مشاغل)</t>
  </si>
  <si>
    <t>تعریف زمان استقرار نماینده انجمن اولیا در مدرسه</t>
  </si>
  <si>
    <t>بهبود کیفیت  امکانات و خدمات حوزه‌ی اجرایی به دانش آموزان</t>
  </si>
  <si>
    <t>اصلاح جداول تغذیه ماهانه با تکیه بر نظر کارشناس تغذیه</t>
  </si>
  <si>
    <t>تعامل با پیمانکار تهیه غذا جهت بهبود کیفی</t>
  </si>
  <si>
    <t>ارتقا سطح بهداشتی شکل دهی غذا خوری و فرآیند توزیع غذا و خدمات پس از آن</t>
  </si>
  <si>
    <t>استقلال اجرایی سرویس دانش آموزی از مجتمع</t>
  </si>
  <si>
    <t>تدوین و اجرای سند سرویس دانش آموزی</t>
  </si>
  <si>
    <t>استخدام نیروی خدماتی جدید ( آقا)</t>
  </si>
  <si>
    <t>بهبود شرایط بهداشتی روشویی ها و سرویس های بهداشتی</t>
  </si>
  <si>
    <t>سرعت بخشی در ارائه خدمات درمانی</t>
  </si>
  <si>
    <t>اجرای طرح زمین بازی مدرسه</t>
  </si>
  <si>
    <t>آماده سازی سالن ژیمناستیک مدرسه و دیوار صخره نوردی</t>
  </si>
  <si>
    <t>استخدام کارمند اداری دفتری</t>
  </si>
  <si>
    <t>استخدام کارمند امور فنی</t>
  </si>
  <si>
    <t>آموزش اختصاصی کارکنان اجرایی در مدل ارتباطی و تعاملی با دانش آموزان</t>
  </si>
  <si>
    <t>استخدام ناظم جدید ( آقا )</t>
  </si>
  <si>
    <t>تبیین قوانین مدرسه در اماکن عمومی به صورت مستمر برای دانش آموزان</t>
  </si>
  <si>
    <t>به کارگیری دانش آموزان جهت استقرار نظم و مقررات</t>
  </si>
  <si>
    <t>تدوین کتابچه مهر هشتم جهت ارائه به خانواده ها با همکاری شورای مدرسه</t>
  </si>
  <si>
    <t xml:space="preserve">تنظیم حجم تکالیف دانش آموزان در طول هفته با توجه به برنامه هفتگی </t>
  </si>
  <si>
    <t>تدوین روشی مناسب برای ثبت مشاهدات کلاسی</t>
  </si>
  <si>
    <t>اختصاص یافتن زمان خاص از بودجه بندی درسی به نظم و آداب همچنین لحاظ کردن آن در طرح درس ها</t>
  </si>
  <si>
    <t xml:space="preserve">فعال تر شدن گروه تلگرام پایه های پنجم و ششم </t>
  </si>
  <si>
    <t>یک اردو در سال با حضور پدران</t>
  </si>
  <si>
    <t>تعیین زمان دقیق بازی در برنامه هفتگی</t>
  </si>
  <si>
    <t>تهیه برنامه  و محتوای صبحگاه ها در تابستان</t>
  </si>
  <si>
    <t xml:space="preserve">تهیه مکمل هایی برای برنامه نماز جماعت </t>
  </si>
  <si>
    <t>فعال کردن دانش آموزان در برنامه نماز</t>
  </si>
  <si>
    <t>بازدید تکلیف دانش آموزان 2 بار در هفته و ثبت روند تکلیف بر روی نمودار</t>
  </si>
  <si>
    <t>ایجاد تنوع در تکلیف و خارج نمودن آن از حالت مداد و کاغدی صرف مخصوصا در درس فارسی</t>
  </si>
  <si>
    <t>ارائه تکلیف سطح بندی شده ماهی دو بار در درس ریاضی و فارسی</t>
  </si>
  <si>
    <t>جلسه با تک تک اولیا (15 دقیقه) 2 بار در سال (آخر آبان) + هفته آخر بهمن (فقط اولیایی که درخواست دارند)</t>
  </si>
  <si>
    <t>ارائه ارزیابی مکتوب 3 بار در سال از همه دروس (قالب ؟) آخرآبان (دروس ریاضی و فارسی )/ نیمه بهمن (همه دروس+ جشن) / آخر اردیبهشت (همه دروس + جشن)</t>
  </si>
  <si>
    <t>ارزیابی آخر فصل در درس ریاضی در فصل های هدف و تمرین هایی جهت رفع ضعف ها</t>
  </si>
  <si>
    <t>تعیین دقیق نقش نظامت و گروه معلمین در ایجاد نظم در ساعت های مختلف روز (صبح، زنگ تفریح ، ناهار، نماز و ...)</t>
  </si>
  <si>
    <t>تعیین روال های انضباطی با همکاری گروه معلمین پایه و ناظم ها</t>
  </si>
  <si>
    <t>قراردادن زمان هایی در کلاس برای انجام فعالیت هایی با بچه ها که منجر به بهبود کیفیت نظم در کلاس و مدرسه می شود</t>
  </si>
  <si>
    <t>برنامه ریزی برای انجام خریدها، تجهیزات و آمادگی کلاس در تابستان</t>
  </si>
  <si>
    <t>تنظیم برنامه هفتگی به گونه ای که تمام گروه معلمین در زمان دروس اصلی حضور داشته باشند</t>
  </si>
  <si>
    <t>تجهیز کلاس به سیستم های فناوری (5 تا کامپیوتر، 2 عدد ویدئو پروژکتور ثابت، تبلت معلم)، صوتی (اسپیکر و میکروفون ) و تصویری مورد نیاز</t>
  </si>
  <si>
    <t>در فصل های هدف از درس ریاضی مشاهدات کلاسی ثبت و در پایان هفته بررسی می شود</t>
  </si>
  <si>
    <t>پایه سوم</t>
  </si>
  <si>
    <t>پایه سوم / چهارم</t>
  </si>
  <si>
    <t>پایه سوم/ چهارم</t>
  </si>
  <si>
    <t>پایه چهارم</t>
  </si>
  <si>
    <t>تهیه تابلوی مناسبتی (ولادت ها و شهادت ها) با کمک دانش آموزان ؟</t>
  </si>
  <si>
    <t>اجرای یک برنامه ویژه با مشارکت حداکثری دانش آموزان در یکی از ایام ولادت ؟</t>
  </si>
  <si>
    <t>مدون کردن برنامه صبحگاه در پایه چهارم</t>
  </si>
  <si>
    <t>نمازجماعت ؟</t>
  </si>
  <si>
    <t>پرسش از اولیا چگونکی برقراری ارتباط دانش آموز با مدرسه در آغاز سال تحصیلی(تا پایان مهر)</t>
  </si>
  <si>
    <t>ارتباط با اولیا جهت پیگیری روند درسی بچه ها در بازه زمانی هر 1.5 ماه</t>
  </si>
  <si>
    <t>بر گزاری حداقل یک جلسه در تابستان جهت هماهنگی معلمین پایه در اجرای صحیح سند تکلیف</t>
  </si>
  <si>
    <t>پیگیری انجام تکلیف از دانش آموزان تا نقطه تحویل در تمام دروس</t>
  </si>
  <si>
    <t>تدوین آئین نامه‌ای حداقلی  در دو حوزه کلاس‌داری و روش تدریس در مدرسه مهرهشتم</t>
  </si>
  <si>
    <t>برگزاری حداقل 2 جلسه هماهنگی معلمین در تابستان جهت اجرای بهینه آیین نامه</t>
  </si>
  <si>
    <t>برگزارری 3روز صبحگاه در هفته</t>
  </si>
  <si>
    <t>تجهیز کتابخانه کلاسی  (سرانه هر دانش آموز 5 کتاب)</t>
  </si>
  <si>
    <t>ارائه تکلیف متناسب با وضعیت علمی هر دانش آموز پس از ارزیابی پایان هر فصل در درس ریاضی</t>
  </si>
  <si>
    <t>پایه پنجم و ششم</t>
  </si>
  <si>
    <t>کنترل و نظارت مستمر بر تکللیف دانش آموزان</t>
  </si>
  <si>
    <t>تهیه آداب دانش آموزی در موارد نماز ، غذاخوری و رعایت بهداشت</t>
  </si>
  <si>
    <t xml:space="preserve">فضاسازی مناسب در مناسبت های مذهبی </t>
  </si>
  <si>
    <t>وجود حداقل  .... فعالیت در زنگ بازی</t>
  </si>
  <si>
    <t>اصلاح سرانه دانش آموز به مربی</t>
  </si>
  <si>
    <t>پیش دبستانی</t>
  </si>
  <si>
    <t>جلسات دانش افزایی خاص برای آشنایی با سیتم شناختی و مدل مهرهشتم</t>
  </si>
  <si>
    <t>پیشبینی آسیب ها و موارد رفتاری کودکان و آگاهی بخشی به اولیا</t>
  </si>
  <si>
    <t>تغییر معلم ژیمناستیک و نجاری</t>
  </si>
  <si>
    <t>پیش دبستانی، اول، دوم</t>
  </si>
  <si>
    <t>برنامه ریزی جهت ساماندهی مدیریت رفتار در حوزه دانش آموزان</t>
  </si>
  <si>
    <t>به کارگیری نیروهای باتجربه حوزه آموزش و تربیت در قالب هماهنگ کننده ها</t>
  </si>
  <si>
    <t>آموزش همکاران در بخش مدیریت رفتار با رویکرد شناختی</t>
  </si>
  <si>
    <t>ارائه رایگان خدمات تغذیه به همکاران تمام وقت</t>
  </si>
  <si>
    <t>بهبود شرایط کاری همکاران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</si>
</sst>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6"/>
      <color theme="1"/>
      <name val="B Nazanin"/>
      <charset val="178"/>
    </font>
    <font>
      <b/>
      <sz val="14"/>
      <color theme="1"/>
      <name val="B Nazanin"/>
      <charset val="17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6"/>
      <color theme="1"/>
      <name val="B Homa"/>
      <charset val="178"/>
    </font>
    <font>
      <sz val="14"/>
      <color theme="1"/>
      <name val="B Homa"/>
      <charset val="178"/>
    </font>
    <font>
      <sz val="14"/>
      <color rgb="FF00B0F0"/>
      <name val="B Homa"/>
      <charset val="178"/>
    </font>
    <font>
      <sz val="10"/>
      <color rgb="FFFF0000"/>
      <name val="B Homa"/>
      <charset val="178"/>
    </font>
    <font>
      <sz val="10"/>
      <color theme="4" tint="-0.24994659260841701"/>
      <name val="B Homa"/>
      <charset val="178"/>
    </font>
    <font>
      <sz val="9"/>
      <color rgb="FF0070C0"/>
      <name val="B Homa"/>
      <charset val="178"/>
    </font>
    <font>
      <sz val="9"/>
      <color theme="4" tint="-0.24994659260841701"/>
      <name val="B Homa"/>
      <charset val="178"/>
    </font>
    <font>
      <sz val="12"/>
      <color rgb="FFFF0000"/>
      <name val="B Homa"/>
      <charset val="178"/>
    </font>
    <font>
      <sz val="11"/>
      <color rgb="FFFF0000"/>
      <name val="B Homa"/>
      <charset val="178"/>
    </font>
    <font>
      <sz val="10"/>
      <color rgb="FF0070C0"/>
      <name val="B Homa"/>
      <charset val="178"/>
    </font>
    <font>
      <sz val="12"/>
      <color theme="1"/>
      <name val="B Homa"/>
      <charset val="178"/>
    </font>
    <font>
      <sz val="20"/>
      <color theme="4" tint="-0.24994659260841701"/>
      <name val="B Homa"/>
      <charset val="178"/>
    </font>
    <font>
      <sz val="14"/>
      <color rgb="FF0070C0"/>
      <name val="B Homa"/>
      <charset val="17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2" borderId="0" xfId="0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 wrapText="1"/>
    </xf>
    <xf numFmtId="1" fontId="2" fillId="2" borderId="1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18" xfId="0" applyNumberFormat="1" applyFont="1" applyFill="1" applyBorder="1" applyAlignment="1">
      <alignment horizontal="center" vertical="center" wrapText="1"/>
    </xf>
    <xf numFmtId="1" fontId="2" fillId="2" borderId="8" xfId="0" applyNumberFormat="1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" fontId="2" fillId="2" borderId="17" xfId="0" applyNumberFormat="1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1" fontId="2" fillId="3" borderId="18" xfId="0" applyNumberFormat="1" applyFont="1" applyFill="1" applyBorder="1" applyAlignment="1">
      <alignment horizontal="center" vertical="center" wrapText="1"/>
    </xf>
    <xf numFmtId="1" fontId="2" fillId="3" borderId="8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right" vertical="center"/>
    </xf>
    <xf numFmtId="0" fontId="5" fillId="4" borderId="14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right" vertical="center"/>
    </xf>
    <xf numFmtId="0" fontId="0" fillId="2" borderId="14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 wrapText="1"/>
    </xf>
    <xf numFmtId="1" fontId="2" fillId="2" borderId="33" xfId="0" applyNumberFormat="1" applyFont="1" applyFill="1" applyBorder="1" applyAlignment="1">
      <alignment horizontal="center" vertical="center" wrapText="1"/>
    </xf>
    <xf numFmtId="1" fontId="2" fillId="2" borderId="34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10" fillId="5" borderId="36" xfId="0" applyFont="1" applyFill="1" applyBorder="1" applyAlignment="1">
      <alignment horizontal="center" vertical="center"/>
    </xf>
    <xf numFmtId="0" fontId="11" fillId="5" borderId="37" xfId="0" applyFont="1" applyFill="1" applyBorder="1" applyAlignment="1">
      <alignment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right" vertical="center"/>
    </xf>
    <xf numFmtId="0" fontId="13" fillId="5" borderId="35" xfId="0" applyFont="1" applyFill="1" applyBorder="1" applyAlignment="1">
      <alignment horizontal="center" vertical="center"/>
    </xf>
    <xf numFmtId="0" fontId="13" fillId="5" borderId="36" xfId="0" applyFont="1" applyFill="1" applyBorder="1" applyAlignment="1">
      <alignment vertical="center"/>
    </xf>
    <xf numFmtId="0" fontId="14" fillId="2" borderId="39" xfId="0" applyFont="1" applyFill="1" applyBorder="1" applyAlignment="1">
      <alignment horizontal="center" vertical="center"/>
    </xf>
    <xf numFmtId="0" fontId="9" fillId="0" borderId="40" xfId="0" applyFont="1" applyBorder="1" applyAlignment="1">
      <alignment horizontal="right" readingOrder="2"/>
    </xf>
    <xf numFmtId="0" fontId="14" fillId="2" borderId="4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right" readingOrder="2"/>
    </xf>
    <xf numFmtId="0" fontId="9" fillId="2" borderId="5" xfId="0" applyFont="1" applyFill="1" applyBorder="1" applyAlignment="1">
      <alignment horizontal="right" vertical="center"/>
    </xf>
    <xf numFmtId="0" fontId="14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right" vertical="center"/>
    </xf>
    <xf numFmtId="1" fontId="2" fillId="3" borderId="4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4" fillId="2" borderId="4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right" readingOrder="2"/>
    </xf>
    <xf numFmtId="0" fontId="17" fillId="5" borderId="28" xfId="0" applyFont="1" applyFill="1" applyBorder="1" applyAlignment="1">
      <alignment vertical="center"/>
    </xf>
    <xf numFmtId="0" fontId="17" fillId="5" borderId="29" xfId="0" applyFont="1" applyFill="1" applyBorder="1" applyAlignment="1">
      <alignment vertical="center"/>
    </xf>
    <xf numFmtId="0" fontId="17" fillId="5" borderId="43" xfId="0" applyFont="1" applyFill="1" applyBorder="1" applyAlignment="1">
      <alignment vertical="center"/>
    </xf>
    <xf numFmtId="0" fontId="17" fillId="5" borderId="38" xfId="0" applyFont="1" applyFill="1" applyBorder="1" applyAlignment="1">
      <alignment vertical="center"/>
    </xf>
    <xf numFmtId="0" fontId="2" fillId="2" borderId="45" xfId="0" applyFont="1" applyFill="1" applyBorder="1" applyAlignment="1">
      <alignment horizontal="center" vertical="center" wrapText="1"/>
    </xf>
    <xf numFmtId="1" fontId="2" fillId="3" borderId="31" xfId="0" applyNumberFormat="1" applyFont="1" applyFill="1" applyBorder="1" applyAlignment="1">
      <alignment horizontal="center" vertical="center" wrapText="1"/>
    </xf>
    <xf numFmtId="1" fontId="2" fillId="3" borderId="44" xfId="0" applyNumberFormat="1" applyFont="1" applyFill="1" applyBorder="1" applyAlignment="1">
      <alignment horizontal="center" vertical="center" wrapText="1"/>
    </xf>
    <xf numFmtId="1" fontId="2" fillId="2" borderId="32" xfId="0" applyNumberFormat="1" applyFont="1" applyFill="1" applyBorder="1" applyAlignment="1">
      <alignment horizontal="center" vertical="center" wrapText="1"/>
    </xf>
    <xf numFmtId="1" fontId="2" fillId="2" borderId="45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1" fontId="2" fillId="6" borderId="18" xfId="0" applyNumberFormat="1" applyFont="1" applyFill="1" applyBorder="1" applyAlignment="1">
      <alignment horizontal="center" vertical="center" wrapText="1"/>
    </xf>
    <xf numFmtId="1" fontId="2" fillId="6" borderId="17" xfId="0" applyNumberFormat="1" applyFont="1" applyFill="1" applyBorder="1" applyAlignment="1">
      <alignment horizontal="center" vertical="center" wrapText="1"/>
    </xf>
    <xf numFmtId="1" fontId="2" fillId="6" borderId="3" xfId="0" applyNumberFormat="1" applyFont="1" applyFill="1" applyBorder="1" applyAlignment="1">
      <alignment horizontal="center" vertical="center" wrapText="1"/>
    </xf>
    <xf numFmtId="1" fontId="2" fillId="6" borderId="5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9" fillId="0" borderId="47" xfId="0" applyFont="1" applyBorder="1" applyAlignment="1">
      <alignment horizontal="right" readingOrder="2"/>
    </xf>
    <xf numFmtId="0" fontId="9" fillId="2" borderId="48" xfId="0" applyFont="1" applyFill="1" applyBorder="1" applyAlignment="1">
      <alignment horizontal="right" vertical="center"/>
    </xf>
    <xf numFmtId="0" fontId="2" fillId="6" borderId="9" xfId="0" applyFont="1" applyFill="1" applyBorder="1" applyAlignment="1">
      <alignment horizontal="center" vertical="center" wrapText="1"/>
    </xf>
    <xf numFmtId="0" fontId="2" fillId="6" borderId="4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1" fontId="2" fillId="6" borderId="32" xfId="0" applyNumberFormat="1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right" vertical="center"/>
    </xf>
    <xf numFmtId="0" fontId="9" fillId="2" borderId="47" xfId="0" applyFont="1" applyFill="1" applyBorder="1" applyAlignment="1">
      <alignment horizontal="right" vertical="center"/>
    </xf>
    <xf numFmtId="1" fontId="2" fillId="6" borderId="44" xfId="0" applyNumberFormat="1" applyFont="1" applyFill="1" applyBorder="1" applyAlignment="1">
      <alignment horizontal="center" vertical="center" wrapText="1"/>
    </xf>
    <xf numFmtId="1" fontId="2" fillId="2" borderId="44" xfId="0" applyNumberFormat="1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right" vertical="center"/>
    </xf>
    <xf numFmtId="0" fontId="14" fillId="2" borderId="8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/>
    </xf>
    <xf numFmtId="0" fontId="16" fillId="0" borderId="27" xfId="0" applyFont="1" applyFill="1" applyBorder="1" applyAlignment="1">
      <alignment horizontal="center" vertical="center"/>
    </xf>
    <xf numFmtId="0" fontId="17" fillId="5" borderId="22" xfId="0" applyFont="1" applyFill="1" applyBorder="1" applyAlignment="1">
      <alignment horizontal="center" vertical="center"/>
    </xf>
    <xf numFmtId="0" fontId="17" fillId="5" borderId="24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16" fillId="0" borderId="24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 textRotation="90"/>
    </xf>
    <xf numFmtId="0" fontId="12" fillId="0" borderId="23" xfId="0" applyFont="1" applyFill="1" applyBorder="1" applyAlignment="1">
      <alignment horizontal="center" vertical="center" textRotation="90"/>
    </xf>
    <xf numFmtId="0" fontId="12" fillId="0" borderId="25" xfId="0" applyFont="1" applyFill="1" applyBorder="1" applyAlignment="1">
      <alignment horizontal="center" vertical="center" textRotation="90"/>
    </xf>
    <xf numFmtId="0" fontId="12" fillId="0" borderId="26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  <color rgb="FF01C3AC"/>
      <color rgb="FF01A823"/>
      <color rgb="FFFFA823"/>
      <color rgb="FFFFFF93"/>
      <color rgb="FFFFFFB3"/>
      <color rgb="FF02FE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outlinePr summaryBelow="0"/>
  </sheetPr>
  <dimension ref="B1:N296"/>
  <sheetViews>
    <sheetView rightToLeft="1" topLeftCell="B1" zoomScale="110" zoomScaleNormal="110" workbookViewId="0">
      <pane xSplit="3" ySplit="3" topLeftCell="E4" activePane="bottomRight" state="frozen"/>
      <selection activeCell="B1" sqref="B1"/>
      <selection pane="topRight" activeCell="E1" sqref="E1"/>
      <selection pane="bottomLeft" activeCell="B8" sqref="B8"/>
      <selection pane="bottomRight" activeCell="C3" sqref="C3:N3"/>
    </sheetView>
  </sheetViews>
  <sheetFormatPr defaultColWidth="9.140625" defaultRowHeight="15" x14ac:dyDescent="0.25"/>
  <cols>
    <col min="1" max="1" width="3.42578125" style="1" customWidth="1"/>
    <col min="2" max="2" width="4.140625" style="1" customWidth="1"/>
    <col min="3" max="3" width="4.5703125" style="1" customWidth="1"/>
    <col min="4" max="4" width="69" style="1" customWidth="1"/>
    <col min="5" max="5" width="15" style="1" customWidth="1"/>
    <col min="6" max="6" width="7.5703125" style="1" customWidth="1"/>
    <col min="7" max="7" width="7.5703125" style="1" hidden="1" customWidth="1"/>
    <col min="8" max="9" width="7.5703125" style="1" customWidth="1"/>
    <col min="10" max="12" width="13.140625" style="1" hidden="1" customWidth="1"/>
    <col min="13" max="13" width="7.7109375" style="1" customWidth="1"/>
    <col min="14" max="14" width="7.28515625" style="1" customWidth="1"/>
    <col min="15" max="16384" width="9.140625" style="1"/>
  </cols>
  <sheetData>
    <row r="1" spans="2:14" ht="15.75" thickBot="1" x14ac:dyDescent="0.3"/>
    <row r="2" spans="2:14" ht="40.5" customHeight="1" thickBot="1" x14ac:dyDescent="0.3">
      <c r="C2" s="67"/>
      <c r="D2" s="68" t="s">
        <v>17</v>
      </c>
      <c r="E2" s="68"/>
      <c r="F2" s="88" t="s">
        <v>13</v>
      </c>
      <c r="G2" s="88"/>
      <c r="H2" s="88"/>
      <c r="I2" s="88"/>
      <c r="J2" s="68"/>
      <c r="K2" s="68"/>
      <c r="L2" s="68"/>
      <c r="M2" s="68"/>
      <c r="N2" s="23"/>
    </row>
    <row r="3" spans="2:14" ht="44.25" customHeight="1" thickBot="1" x14ac:dyDescent="0.3">
      <c r="B3" s="20"/>
      <c r="C3" s="89" t="s">
        <v>18</v>
      </c>
      <c r="D3" s="90"/>
      <c r="E3" s="74" t="s">
        <v>22</v>
      </c>
      <c r="F3" s="77" t="s">
        <v>19</v>
      </c>
      <c r="G3" s="78"/>
      <c r="H3" s="78" t="s">
        <v>20</v>
      </c>
      <c r="I3" s="79" t="s">
        <v>21</v>
      </c>
      <c r="J3" s="61" t="s">
        <v>4</v>
      </c>
      <c r="K3" s="9" t="s">
        <v>6</v>
      </c>
      <c r="L3" s="10" t="s">
        <v>5</v>
      </c>
      <c r="M3" s="74" t="s">
        <v>23</v>
      </c>
      <c r="N3" s="66" t="s">
        <v>24</v>
      </c>
    </row>
    <row r="4" spans="2:14" ht="29.45" customHeight="1" x14ac:dyDescent="0.55000000000000004">
      <c r="B4" s="24"/>
      <c r="C4" s="52">
        <v>1</v>
      </c>
      <c r="D4" s="40" t="s">
        <v>25</v>
      </c>
      <c r="E4" s="75" t="s">
        <v>26</v>
      </c>
      <c r="F4" s="71">
        <v>2</v>
      </c>
      <c r="G4" s="80">
        <f t="shared" ref="G4:G133" si="0">IF(F4=2,I4,0)</f>
        <v>5</v>
      </c>
      <c r="H4" s="80">
        <v>3</v>
      </c>
      <c r="I4" s="72">
        <v>5</v>
      </c>
      <c r="J4" s="64" t="e">
        <f>IF(F4=2,#REF!,0)</f>
        <v>#REF!</v>
      </c>
      <c r="K4" s="3" t="e">
        <f>IF(F4=1,0,#REF!)</f>
        <v>#REF!</v>
      </c>
      <c r="L4" s="12" t="e">
        <f>IF(F4=2,I4*#REF!,0)</f>
        <v>#REF!</v>
      </c>
      <c r="M4" s="29">
        <v>5</v>
      </c>
      <c r="N4" s="15">
        <v>1</v>
      </c>
    </row>
    <row r="5" spans="2:14" ht="29.45" customHeight="1" x14ac:dyDescent="0.55000000000000004">
      <c r="B5" s="24"/>
      <c r="C5" s="55">
        <v>2</v>
      </c>
      <c r="D5" s="56" t="s">
        <v>27</v>
      </c>
      <c r="E5" s="75" t="s">
        <v>26</v>
      </c>
      <c r="F5" s="71">
        <v>2</v>
      </c>
      <c r="G5" s="80"/>
      <c r="H5" s="80">
        <v>3</v>
      </c>
      <c r="I5" s="72"/>
      <c r="J5" s="64"/>
      <c r="K5" s="3"/>
      <c r="L5" s="12"/>
      <c r="M5" s="29">
        <v>4</v>
      </c>
      <c r="N5" s="15">
        <v>2</v>
      </c>
    </row>
    <row r="6" spans="2:14" ht="29.45" customHeight="1" x14ac:dyDescent="0.55000000000000004">
      <c r="B6" s="24"/>
      <c r="C6" s="55">
        <v>3</v>
      </c>
      <c r="D6" s="56" t="s">
        <v>28</v>
      </c>
      <c r="E6" s="75" t="s">
        <v>26</v>
      </c>
      <c r="F6" s="71">
        <v>2</v>
      </c>
      <c r="G6" s="80"/>
      <c r="H6" s="80">
        <v>3</v>
      </c>
      <c r="I6" s="72"/>
      <c r="J6" s="64"/>
      <c r="K6" s="3"/>
      <c r="L6" s="12"/>
      <c r="M6" s="29">
        <v>4</v>
      </c>
      <c r="N6" s="15">
        <v>1</v>
      </c>
    </row>
    <row r="7" spans="2:14" ht="29.45" customHeight="1" x14ac:dyDescent="0.55000000000000004">
      <c r="B7" s="24"/>
      <c r="C7" s="55">
        <v>4</v>
      </c>
      <c r="D7" s="56" t="s">
        <v>29</v>
      </c>
      <c r="E7" s="75" t="s">
        <v>26</v>
      </c>
      <c r="F7" s="71">
        <v>2</v>
      </c>
      <c r="G7" s="80"/>
      <c r="H7" s="80">
        <v>3</v>
      </c>
      <c r="I7" s="72"/>
      <c r="J7" s="64"/>
      <c r="K7" s="3"/>
      <c r="L7" s="12"/>
      <c r="M7" s="29">
        <v>3</v>
      </c>
      <c r="N7" s="15">
        <v>3</v>
      </c>
    </row>
    <row r="8" spans="2:14" ht="29.45" customHeight="1" x14ac:dyDescent="0.55000000000000004">
      <c r="B8" s="24"/>
      <c r="C8" s="55">
        <v>5</v>
      </c>
      <c r="D8" s="56" t="s">
        <v>30</v>
      </c>
      <c r="E8" s="75" t="s">
        <v>26</v>
      </c>
      <c r="F8" s="71">
        <v>2</v>
      </c>
      <c r="G8" s="80"/>
      <c r="H8" s="80">
        <v>3</v>
      </c>
      <c r="I8" s="72"/>
      <c r="J8" s="64"/>
      <c r="K8" s="3"/>
      <c r="L8" s="12"/>
      <c r="M8" s="29">
        <v>3</v>
      </c>
      <c r="N8" s="15">
        <v>3</v>
      </c>
    </row>
    <row r="9" spans="2:14" ht="29.45" customHeight="1" x14ac:dyDescent="0.55000000000000004">
      <c r="B9" s="24"/>
      <c r="C9" s="55">
        <v>6</v>
      </c>
      <c r="D9" s="56" t="s">
        <v>31</v>
      </c>
      <c r="E9" s="75" t="s">
        <v>26</v>
      </c>
      <c r="F9" s="71">
        <v>2</v>
      </c>
      <c r="G9" s="80"/>
      <c r="H9" s="80">
        <v>3</v>
      </c>
      <c r="I9" s="72"/>
      <c r="J9" s="64"/>
      <c r="K9" s="3"/>
      <c r="L9" s="12"/>
      <c r="M9" s="29">
        <v>4</v>
      </c>
      <c r="N9" s="15">
        <v>1</v>
      </c>
    </row>
    <row r="10" spans="2:14" ht="29.45" customHeight="1" x14ac:dyDescent="0.55000000000000004">
      <c r="B10" s="24"/>
      <c r="C10" s="55">
        <v>7</v>
      </c>
      <c r="D10" s="56" t="s">
        <v>32</v>
      </c>
      <c r="E10" s="75" t="s">
        <v>26</v>
      </c>
      <c r="F10" s="71">
        <v>2</v>
      </c>
      <c r="G10" s="80"/>
      <c r="H10" s="80">
        <v>3</v>
      </c>
      <c r="I10" s="72"/>
      <c r="J10" s="64"/>
      <c r="K10" s="3"/>
      <c r="L10" s="12"/>
      <c r="M10" s="29">
        <v>4</v>
      </c>
      <c r="N10" s="15">
        <v>1</v>
      </c>
    </row>
    <row r="11" spans="2:14" ht="29.45" customHeight="1" x14ac:dyDescent="0.55000000000000004">
      <c r="B11" s="24"/>
      <c r="C11" s="55">
        <v>8</v>
      </c>
      <c r="D11" s="56" t="s">
        <v>33</v>
      </c>
      <c r="E11" s="75" t="s">
        <v>26</v>
      </c>
      <c r="F11" s="71">
        <v>2</v>
      </c>
      <c r="G11" s="80"/>
      <c r="H11" s="80">
        <v>3</v>
      </c>
      <c r="I11" s="72"/>
      <c r="J11" s="64"/>
      <c r="K11" s="3"/>
      <c r="L11" s="12"/>
      <c r="M11" s="29">
        <v>2</v>
      </c>
      <c r="N11" s="15">
        <v>1</v>
      </c>
    </row>
    <row r="12" spans="2:14" ht="29.45" customHeight="1" x14ac:dyDescent="0.55000000000000004">
      <c r="B12" s="24"/>
      <c r="C12" s="55">
        <v>9</v>
      </c>
      <c r="D12" s="56" t="s">
        <v>34</v>
      </c>
      <c r="E12" s="75" t="s">
        <v>26</v>
      </c>
      <c r="F12" s="71">
        <v>2</v>
      </c>
      <c r="G12" s="80"/>
      <c r="H12" s="80">
        <v>3</v>
      </c>
      <c r="I12" s="72"/>
      <c r="J12" s="64"/>
      <c r="K12" s="3"/>
      <c r="L12" s="12"/>
      <c r="M12" s="29">
        <v>4</v>
      </c>
      <c r="N12" s="15">
        <v>3</v>
      </c>
    </row>
    <row r="13" spans="2:14" ht="29.45" customHeight="1" x14ac:dyDescent="0.55000000000000004">
      <c r="B13" s="24"/>
      <c r="C13" s="55">
        <v>10</v>
      </c>
      <c r="D13" s="56" t="s">
        <v>35</v>
      </c>
      <c r="E13" s="75" t="s">
        <v>26</v>
      </c>
      <c r="F13" s="71">
        <v>2</v>
      </c>
      <c r="G13" s="80"/>
      <c r="H13" s="80">
        <v>3</v>
      </c>
      <c r="I13" s="72"/>
      <c r="J13" s="64"/>
      <c r="K13" s="3"/>
      <c r="L13" s="12"/>
      <c r="M13" s="29">
        <v>3</v>
      </c>
      <c r="N13" s="15">
        <v>1</v>
      </c>
    </row>
    <row r="14" spans="2:14" ht="29.45" customHeight="1" x14ac:dyDescent="0.55000000000000004">
      <c r="B14" s="24"/>
      <c r="C14" s="55">
        <v>11</v>
      </c>
      <c r="D14" s="56" t="s">
        <v>36</v>
      </c>
      <c r="E14" s="75" t="s">
        <v>26</v>
      </c>
      <c r="F14" s="71">
        <v>2</v>
      </c>
      <c r="G14" s="80"/>
      <c r="H14" s="80">
        <v>3</v>
      </c>
      <c r="I14" s="72"/>
      <c r="J14" s="64"/>
      <c r="K14" s="3"/>
      <c r="L14" s="12"/>
      <c r="M14" s="29">
        <v>4</v>
      </c>
      <c r="N14" s="15">
        <v>1</v>
      </c>
    </row>
    <row r="15" spans="2:14" ht="29.45" customHeight="1" x14ac:dyDescent="0.55000000000000004">
      <c r="B15" s="24"/>
      <c r="C15" s="55">
        <v>12</v>
      </c>
      <c r="D15" s="56" t="s">
        <v>37</v>
      </c>
      <c r="E15" s="75" t="s">
        <v>26</v>
      </c>
      <c r="F15" s="71">
        <v>2</v>
      </c>
      <c r="G15" s="80"/>
      <c r="H15" s="80">
        <v>3</v>
      </c>
      <c r="I15" s="72"/>
      <c r="J15" s="64"/>
      <c r="K15" s="3"/>
      <c r="L15" s="12"/>
      <c r="M15" s="29">
        <v>2</v>
      </c>
      <c r="N15" s="15">
        <v>3</v>
      </c>
    </row>
    <row r="16" spans="2:14" ht="29.45" customHeight="1" x14ac:dyDescent="0.55000000000000004">
      <c r="B16" s="24"/>
      <c r="C16" s="55">
        <v>13</v>
      </c>
      <c r="D16" s="56" t="s">
        <v>38</v>
      </c>
      <c r="E16" s="75" t="s">
        <v>26</v>
      </c>
      <c r="F16" s="71">
        <v>2</v>
      </c>
      <c r="G16" s="80"/>
      <c r="H16" s="80">
        <v>3</v>
      </c>
      <c r="I16" s="72"/>
      <c r="J16" s="64"/>
      <c r="K16" s="3"/>
      <c r="L16" s="12"/>
      <c r="M16" s="29">
        <v>4</v>
      </c>
      <c r="N16" s="15">
        <v>1</v>
      </c>
    </row>
    <row r="17" spans="2:14" ht="29.45" customHeight="1" x14ac:dyDescent="0.55000000000000004">
      <c r="B17" s="24"/>
      <c r="C17" s="55">
        <v>14</v>
      </c>
      <c r="D17" s="56" t="s">
        <v>39</v>
      </c>
      <c r="E17" s="75" t="s">
        <v>26</v>
      </c>
      <c r="F17" s="71">
        <v>2</v>
      </c>
      <c r="G17" s="80"/>
      <c r="H17" s="80">
        <v>3</v>
      </c>
      <c r="I17" s="72"/>
      <c r="J17" s="64"/>
      <c r="K17" s="3"/>
      <c r="L17" s="12"/>
      <c r="M17" s="29">
        <v>1</v>
      </c>
      <c r="N17" s="15">
        <v>1</v>
      </c>
    </row>
    <row r="18" spans="2:14" ht="29.45" customHeight="1" x14ac:dyDescent="0.55000000000000004">
      <c r="B18" s="24"/>
      <c r="C18" s="55">
        <v>15</v>
      </c>
      <c r="D18" s="56" t="s">
        <v>40</v>
      </c>
      <c r="E18" s="75" t="s">
        <v>26</v>
      </c>
      <c r="F18" s="71">
        <v>3</v>
      </c>
      <c r="G18" s="80"/>
      <c r="H18" s="80">
        <v>1</v>
      </c>
      <c r="I18" s="72"/>
      <c r="J18" s="64"/>
      <c r="K18" s="3"/>
      <c r="L18" s="12"/>
      <c r="M18" s="29">
        <v>3</v>
      </c>
      <c r="N18" s="15"/>
    </row>
    <row r="19" spans="2:14" ht="29.45" customHeight="1" x14ac:dyDescent="0.55000000000000004">
      <c r="B19" s="24"/>
      <c r="C19" s="55">
        <v>16</v>
      </c>
      <c r="D19" s="56" t="s">
        <v>171</v>
      </c>
      <c r="E19" s="75" t="s">
        <v>26</v>
      </c>
      <c r="F19" s="71">
        <v>3</v>
      </c>
      <c r="G19" s="80"/>
      <c r="H19" s="80">
        <v>1</v>
      </c>
      <c r="I19" s="72"/>
      <c r="J19" s="64"/>
      <c r="K19" s="3"/>
      <c r="L19" s="12"/>
      <c r="M19" s="29">
        <v>4</v>
      </c>
      <c r="N19" s="15">
        <v>1</v>
      </c>
    </row>
    <row r="20" spans="2:14" ht="29.45" customHeight="1" x14ac:dyDescent="0.55000000000000004">
      <c r="B20" s="24"/>
      <c r="C20" s="55">
        <v>17</v>
      </c>
      <c r="D20" s="56" t="s">
        <v>172</v>
      </c>
      <c r="E20" s="75" t="s">
        <v>26</v>
      </c>
      <c r="F20" s="71">
        <v>3</v>
      </c>
      <c r="G20" s="80"/>
      <c r="H20" s="80">
        <v>1</v>
      </c>
      <c r="I20" s="72"/>
      <c r="J20" s="64"/>
      <c r="K20" s="3"/>
      <c r="L20" s="12"/>
      <c r="M20" s="29">
        <v>4</v>
      </c>
      <c r="N20" s="15">
        <v>1</v>
      </c>
    </row>
    <row r="21" spans="2:14" ht="29.45" customHeight="1" x14ac:dyDescent="0.55000000000000004">
      <c r="B21" s="24"/>
      <c r="C21" s="55">
        <v>18</v>
      </c>
      <c r="D21" s="56" t="s">
        <v>41</v>
      </c>
      <c r="E21" s="75" t="s">
        <v>26</v>
      </c>
      <c r="F21" s="71">
        <v>2</v>
      </c>
      <c r="G21" s="80"/>
      <c r="H21" s="80">
        <v>1</v>
      </c>
      <c r="I21" s="72"/>
      <c r="J21" s="64"/>
      <c r="K21" s="3"/>
      <c r="L21" s="12"/>
      <c r="M21" s="29">
        <v>4</v>
      </c>
      <c r="N21" s="15">
        <v>1</v>
      </c>
    </row>
    <row r="22" spans="2:14" ht="29.45" customHeight="1" x14ac:dyDescent="0.55000000000000004">
      <c r="B22" s="24"/>
      <c r="C22" s="55">
        <v>19</v>
      </c>
      <c r="D22" s="56" t="s">
        <v>42</v>
      </c>
      <c r="E22" s="75" t="s">
        <v>26</v>
      </c>
      <c r="F22" s="71">
        <v>2</v>
      </c>
      <c r="G22" s="80"/>
      <c r="H22" s="80">
        <v>1</v>
      </c>
      <c r="I22" s="72"/>
      <c r="J22" s="64"/>
      <c r="K22" s="3"/>
      <c r="L22" s="12"/>
      <c r="M22" s="29">
        <v>4</v>
      </c>
      <c r="N22" s="15">
        <v>1</v>
      </c>
    </row>
    <row r="23" spans="2:14" ht="29.45" customHeight="1" x14ac:dyDescent="0.55000000000000004">
      <c r="B23" s="24"/>
      <c r="C23" s="55">
        <v>20</v>
      </c>
      <c r="D23" s="56" t="s">
        <v>43</v>
      </c>
      <c r="E23" s="75" t="s">
        <v>26</v>
      </c>
      <c r="F23" s="71">
        <v>2</v>
      </c>
      <c r="G23" s="80"/>
      <c r="H23" s="80">
        <v>1</v>
      </c>
      <c r="I23" s="72"/>
      <c r="J23" s="64"/>
      <c r="K23" s="3"/>
      <c r="L23" s="12"/>
      <c r="M23" s="29">
        <v>4</v>
      </c>
      <c r="N23" s="15">
        <v>1</v>
      </c>
    </row>
    <row r="24" spans="2:14" ht="29.45" customHeight="1" x14ac:dyDescent="0.55000000000000004">
      <c r="B24" s="24"/>
      <c r="C24" s="55">
        <v>21</v>
      </c>
      <c r="D24" s="56" t="s">
        <v>44</v>
      </c>
      <c r="E24" s="75" t="s">
        <v>26</v>
      </c>
      <c r="F24" s="71">
        <v>3</v>
      </c>
      <c r="G24" s="80"/>
      <c r="H24" s="80">
        <v>1</v>
      </c>
      <c r="I24" s="72"/>
      <c r="J24" s="64"/>
      <c r="K24" s="3"/>
      <c r="L24" s="12"/>
      <c r="M24" s="29">
        <v>3</v>
      </c>
      <c r="N24" s="15">
        <v>2</v>
      </c>
    </row>
    <row r="25" spans="2:14" ht="29.45" customHeight="1" x14ac:dyDescent="0.55000000000000004">
      <c r="B25" s="24"/>
      <c r="C25" s="55">
        <v>22</v>
      </c>
      <c r="D25" s="56" t="s">
        <v>45</v>
      </c>
      <c r="E25" s="75" t="s">
        <v>26</v>
      </c>
      <c r="F25" s="71">
        <v>3</v>
      </c>
      <c r="G25" s="80"/>
      <c r="H25" s="80">
        <v>1</v>
      </c>
      <c r="I25" s="72"/>
      <c r="J25" s="64"/>
      <c r="K25" s="3"/>
      <c r="L25" s="12"/>
      <c r="M25" s="29">
        <v>3</v>
      </c>
      <c r="N25" s="15"/>
    </row>
    <row r="26" spans="2:14" ht="29.45" customHeight="1" x14ac:dyDescent="0.55000000000000004">
      <c r="B26" s="24"/>
      <c r="C26" s="55">
        <v>23</v>
      </c>
      <c r="D26" s="56" t="s">
        <v>46</v>
      </c>
      <c r="E26" s="75" t="s">
        <v>26</v>
      </c>
      <c r="F26" s="71">
        <v>3</v>
      </c>
      <c r="G26" s="80"/>
      <c r="H26" s="80">
        <v>1</v>
      </c>
      <c r="I26" s="72"/>
      <c r="J26" s="64"/>
      <c r="K26" s="3"/>
      <c r="L26" s="12"/>
      <c r="M26" s="29">
        <v>3</v>
      </c>
      <c r="N26" s="15">
        <v>3</v>
      </c>
    </row>
    <row r="27" spans="2:14" ht="29.45" customHeight="1" x14ac:dyDescent="0.55000000000000004">
      <c r="B27" s="24"/>
      <c r="C27" s="55">
        <v>24</v>
      </c>
      <c r="D27" s="56" t="s">
        <v>47</v>
      </c>
      <c r="E27" s="75" t="s">
        <v>26</v>
      </c>
      <c r="F27" s="71">
        <v>3</v>
      </c>
      <c r="G27" s="80"/>
      <c r="H27" s="80">
        <v>1</v>
      </c>
      <c r="I27" s="72"/>
      <c r="J27" s="64"/>
      <c r="K27" s="3"/>
      <c r="L27" s="12"/>
      <c r="M27" s="29">
        <v>4</v>
      </c>
      <c r="N27" s="15">
        <v>1</v>
      </c>
    </row>
    <row r="28" spans="2:14" ht="29.45" customHeight="1" x14ac:dyDescent="0.55000000000000004">
      <c r="B28" s="24"/>
      <c r="C28" s="55">
        <v>25</v>
      </c>
      <c r="D28" s="56" t="s">
        <v>48</v>
      </c>
      <c r="E28" s="75" t="s">
        <v>26</v>
      </c>
      <c r="F28" s="71">
        <v>3</v>
      </c>
      <c r="G28" s="80"/>
      <c r="H28" s="80">
        <v>1</v>
      </c>
      <c r="I28" s="72"/>
      <c r="J28" s="64"/>
      <c r="K28" s="3"/>
      <c r="L28" s="12"/>
      <c r="M28" s="29">
        <v>4</v>
      </c>
      <c r="N28" s="15">
        <v>1</v>
      </c>
    </row>
    <row r="29" spans="2:14" ht="29.45" customHeight="1" x14ac:dyDescent="0.55000000000000004">
      <c r="B29" s="24"/>
      <c r="C29" s="55">
        <v>26</v>
      </c>
      <c r="D29" s="56" t="s">
        <v>49</v>
      </c>
      <c r="E29" s="75" t="s">
        <v>26</v>
      </c>
      <c r="F29" s="71">
        <v>3</v>
      </c>
      <c r="G29" s="80"/>
      <c r="H29" s="80">
        <v>1</v>
      </c>
      <c r="I29" s="72"/>
      <c r="J29" s="64"/>
      <c r="K29" s="3"/>
      <c r="L29" s="12"/>
      <c r="M29" s="29">
        <v>4</v>
      </c>
      <c r="N29" s="15">
        <v>1</v>
      </c>
    </row>
    <row r="30" spans="2:14" ht="29.45" customHeight="1" x14ac:dyDescent="0.55000000000000004">
      <c r="B30" s="24"/>
      <c r="C30" s="55">
        <v>27</v>
      </c>
      <c r="D30" s="56" t="s">
        <v>50</v>
      </c>
      <c r="E30" s="75" t="s">
        <v>26</v>
      </c>
      <c r="F30" s="71">
        <v>3</v>
      </c>
      <c r="G30" s="80"/>
      <c r="H30" s="80">
        <v>1</v>
      </c>
      <c r="I30" s="72"/>
      <c r="J30" s="64"/>
      <c r="K30" s="3"/>
      <c r="L30" s="12"/>
      <c r="M30" s="29">
        <v>1</v>
      </c>
      <c r="N30" s="15"/>
    </row>
    <row r="31" spans="2:14" ht="29.45" customHeight="1" x14ac:dyDescent="0.55000000000000004">
      <c r="B31" s="24"/>
      <c r="C31" s="55">
        <v>28</v>
      </c>
      <c r="D31" s="56" t="s">
        <v>51</v>
      </c>
      <c r="E31" s="75" t="s">
        <v>26</v>
      </c>
      <c r="F31" s="71">
        <v>3</v>
      </c>
      <c r="G31" s="80"/>
      <c r="H31" s="80">
        <v>1</v>
      </c>
      <c r="I31" s="72"/>
      <c r="J31" s="64"/>
      <c r="K31" s="3"/>
      <c r="L31" s="12"/>
      <c r="M31" s="29">
        <v>3</v>
      </c>
      <c r="N31" s="15"/>
    </row>
    <row r="32" spans="2:14" ht="29.45" customHeight="1" x14ac:dyDescent="0.55000000000000004">
      <c r="B32" s="24"/>
      <c r="C32" s="55">
        <v>29</v>
      </c>
      <c r="D32" s="56" t="s">
        <v>52</v>
      </c>
      <c r="E32" s="75" t="s">
        <v>26</v>
      </c>
      <c r="F32" s="71">
        <v>3</v>
      </c>
      <c r="G32" s="80"/>
      <c r="H32" s="80">
        <v>1</v>
      </c>
      <c r="I32" s="72"/>
      <c r="J32" s="64"/>
      <c r="K32" s="3"/>
      <c r="L32" s="12"/>
      <c r="M32" s="29">
        <v>2</v>
      </c>
      <c r="N32" s="15"/>
    </row>
    <row r="33" spans="2:14" ht="29.45" customHeight="1" x14ac:dyDescent="0.55000000000000004">
      <c r="B33" s="24"/>
      <c r="C33" s="55">
        <v>30</v>
      </c>
      <c r="D33" s="56" t="s">
        <v>53</v>
      </c>
      <c r="E33" s="75" t="s">
        <v>26</v>
      </c>
      <c r="F33" s="71">
        <v>3</v>
      </c>
      <c r="G33" s="80"/>
      <c r="H33" s="80">
        <v>1</v>
      </c>
      <c r="I33" s="72"/>
      <c r="J33" s="64"/>
      <c r="K33" s="3"/>
      <c r="L33" s="12"/>
      <c r="M33" s="29">
        <v>5</v>
      </c>
      <c r="N33" s="15">
        <v>3</v>
      </c>
    </row>
    <row r="34" spans="2:14" ht="29.45" customHeight="1" x14ac:dyDescent="0.55000000000000004">
      <c r="B34" s="24"/>
      <c r="C34" s="55">
        <v>31</v>
      </c>
      <c r="D34" s="56" t="s">
        <v>54</v>
      </c>
      <c r="E34" s="75" t="s">
        <v>26</v>
      </c>
      <c r="F34" s="71">
        <v>3</v>
      </c>
      <c r="G34" s="80"/>
      <c r="H34" s="80">
        <v>1</v>
      </c>
      <c r="I34" s="72"/>
      <c r="J34" s="64"/>
      <c r="K34" s="3"/>
      <c r="L34" s="12"/>
      <c r="M34" s="29">
        <v>3</v>
      </c>
      <c r="N34" s="15">
        <v>3</v>
      </c>
    </row>
    <row r="35" spans="2:14" ht="29.45" customHeight="1" x14ac:dyDescent="0.55000000000000004">
      <c r="B35" s="24"/>
      <c r="C35" s="55">
        <v>32</v>
      </c>
      <c r="D35" s="56" t="s">
        <v>55</v>
      </c>
      <c r="E35" s="75" t="s">
        <v>26</v>
      </c>
      <c r="F35" s="71">
        <v>3</v>
      </c>
      <c r="G35" s="80"/>
      <c r="H35" s="80">
        <v>1</v>
      </c>
      <c r="I35" s="72"/>
      <c r="J35" s="64"/>
      <c r="K35" s="3"/>
      <c r="L35" s="12"/>
      <c r="M35" s="29">
        <v>4</v>
      </c>
      <c r="N35" s="15">
        <v>1</v>
      </c>
    </row>
    <row r="36" spans="2:14" ht="29.45" customHeight="1" x14ac:dyDescent="0.55000000000000004">
      <c r="B36" s="24"/>
      <c r="C36" s="55">
        <v>33</v>
      </c>
      <c r="D36" s="56" t="s">
        <v>173</v>
      </c>
      <c r="E36" s="75" t="s">
        <v>26</v>
      </c>
      <c r="F36" s="71">
        <v>3</v>
      </c>
      <c r="G36" s="80"/>
      <c r="H36" s="80">
        <v>1</v>
      </c>
      <c r="I36" s="72"/>
      <c r="J36" s="64"/>
      <c r="K36" s="3"/>
      <c r="L36" s="12"/>
      <c r="M36" s="29">
        <v>4</v>
      </c>
      <c r="N36" s="15">
        <v>3</v>
      </c>
    </row>
    <row r="37" spans="2:14" ht="29.45" customHeight="1" x14ac:dyDescent="0.55000000000000004">
      <c r="B37" s="24"/>
      <c r="C37" s="55">
        <v>34</v>
      </c>
      <c r="D37" s="56" t="s">
        <v>174</v>
      </c>
      <c r="E37" s="75" t="s">
        <v>26</v>
      </c>
      <c r="F37" s="71">
        <v>3</v>
      </c>
      <c r="G37" s="80"/>
      <c r="H37" s="80">
        <v>1</v>
      </c>
      <c r="I37" s="72"/>
      <c r="J37" s="64"/>
      <c r="K37" s="3"/>
      <c r="L37" s="12"/>
      <c r="M37" s="29">
        <v>2</v>
      </c>
      <c r="N37" s="15"/>
    </row>
    <row r="38" spans="2:14" ht="29.45" customHeight="1" x14ac:dyDescent="0.55000000000000004">
      <c r="B38" s="24"/>
      <c r="C38" s="55">
        <v>35</v>
      </c>
      <c r="D38" s="56" t="s">
        <v>56</v>
      </c>
      <c r="E38" s="75" t="s">
        <v>26</v>
      </c>
      <c r="F38" s="71">
        <v>2</v>
      </c>
      <c r="G38" s="80"/>
      <c r="H38" s="80">
        <v>1</v>
      </c>
      <c r="I38" s="72"/>
      <c r="J38" s="64"/>
      <c r="K38" s="3"/>
      <c r="L38" s="12"/>
      <c r="M38" s="29">
        <v>4</v>
      </c>
      <c r="N38" s="15">
        <v>2</v>
      </c>
    </row>
    <row r="39" spans="2:14" ht="29.45" customHeight="1" x14ac:dyDescent="0.55000000000000004">
      <c r="B39" s="24"/>
      <c r="C39" s="55">
        <v>36</v>
      </c>
      <c r="D39" s="56" t="s">
        <v>57</v>
      </c>
      <c r="E39" s="75" t="s">
        <v>26</v>
      </c>
      <c r="F39" s="71">
        <v>2</v>
      </c>
      <c r="G39" s="80"/>
      <c r="H39" s="80">
        <v>1</v>
      </c>
      <c r="I39" s="72"/>
      <c r="J39" s="64"/>
      <c r="K39" s="3"/>
      <c r="L39" s="12"/>
      <c r="M39" s="29">
        <v>4</v>
      </c>
      <c r="N39" s="15">
        <v>1</v>
      </c>
    </row>
    <row r="40" spans="2:14" ht="29.45" customHeight="1" x14ac:dyDescent="0.55000000000000004">
      <c r="B40" s="24"/>
      <c r="C40" s="55">
        <v>37</v>
      </c>
      <c r="D40" s="56" t="s">
        <v>58</v>
      </c>
      <c r="E40" s="75" t="s">
        <v>26</v>
      </c>
      <c r="F40" s="71">
        <v>3</v>
      </c>
      <c r="G40" s="80"/>
      <c r="H40" s="80">
        <v>1</v>
      </c>
      <c r="I40" s="72"/>
      <c r="J40" s="64"/>
      <c r="K40" s="3"/>
      <c r="L40" s="12"/>
      <c r="M40" s="29">
        <v>2</v>
      </c>
      <c r="N40" s="15"/>
    </row>
    <row r="41" spans="2:14" ht="29.45" customHeight="1" x14ac:dyDescent="0.55000000000000004">
      <c r="B41" s="24"/>
      <c r="C41" s="55">
        <v>38</v>
      </c>
      <c r="D41" s="56" t="s">
        <v>59</v>
      </c>
      <c r="E41" s="75" t="s">
        <v>26</v>
      </c>
      <c r="F41" s="71">
        <v>3</v>
      </c>
      <c r="G41" s="80"/>
      <c r="H41" s="80">
        <v>1</v>
      </c>
      <c r="I41" s="72"/>
      <c r="J41" s="64"/>
      <c r="K41" s="3"/>
      <c r="L41" s="12"/>
      <c r="M41" s="29">
        <v>4</v>
      </c>
      <c r="N41" s="15">
        <v>3</v>
      </c>
    </row>
    <row r="42" spans="2:14" ht="29.45" customHeight="1" x14ac:dyDescent="0.55000000000000004">
      <c r="B42" s="24"/>
      <c r="C42" s="55">
        <v>39</v>
      </c>
      <c r="D42" s="56" t="s">
        <v>60</v>
      </c>
      <c r="E42" s="75" t="s">
        <v>26</v>
      </c>
      <c r="F42" s="71">
        <v>2</v>
      </c>
      <c r="G42" s="80"/>
      <c r="H42" s="80">
        <v>1</v>
      </c>
      <c r="I42" s="72"/>
      <c r="J42" s="64"/>
      <c r="K42" s="3"/>
      <c r="L42" s="12"/>
      <c r="M42" s="29">
        <v>4</v>
      </c>
      <c r="N42" s="15">
        <v>1</v>
      </c>
    </row>
    <row r="43" spans="2:14" ht="29.45" customHeight="1" x14ac:dyDescent="0.55000000000000004">
      <c r="B43" s="24"/>
      <c r="C43" s="55">
        <v>40</v>
      </c>
      <c r="D43" s="56" t="s">
        <v>61</v>
      </c>
      <c r="E43" s="75" t="s">
        <v>26</v>
      </c>
      <c r="F43" s="71">
        <v>2</v>
      </c>
      <c r="G43" s="80"/>
      <c r="H43" s="80">
        <v>1</v>
      </c>
      <c r="I43" s="72"/>
      <c r="J43" s="64"/>
      <c r="K43" s="3"/>
      <c r="L43" s="12"/>
      <c r="M43" s="29">
        <v>2</v>
      </c>
      <c r="N43" s="15"/>
    </row>
    <row r="44" spans="2:14" ht="29.45" customHeight="1" x14ac:dyDescent="0.55000000000000004">
      <c r="B44" s="24"/>
      <c r="C44" s="55">
        <v>41</v>
      </c>
      <c r="D44" s="56" t="s">
        <v>62</v>
      </c>
      <c r="E44" s="75" t="s">
        <v>26</v>
      </c>
      <c r="F44" s="71">
        <v>3</v>
      </c>
      <c r="G44" s="80"/>
      <c r="H44" s="80">
        <v>1</v>
      </c>
      <c r="I44" s="72"/>
      <c r="J44" s="64"/>
      <c r="K44" s="3"/>
      <c r="L44" s="12"/>
      <c r="M44" s="29">
        <v>2</v>
      </c>
      <c r="N44" s="15"/>
    </row>
    <row r="45" spans="2:14" ht="29.45" customHeight="1" x14ac:dyDescent="0.55000000000000004">
      <c r="B45" s="24"/>
      <c r="C45" s="55">
        <v>42</v>
      </c>
      <c r="D45" s="56" t="s">
        <v>63</v>
      </c>
      <c r="E45" s="75" t="s">
        <v>26</v>
      </c>
      <c r="F45" s="71">
        <v>3</v>
      </c>
      <c r="G45" s="80"/>
      <c r="H45" s="80">
        <v>1</v>
      </c>
      <c r="I45" s="72"/>
      <c r="J45" s="64"/>
      <c r="K45" s="3"/>
      <c r="L45" s="12"/>
      <c r="M45" s="29">
        <v>3</v>
      </c>
      <c r="N45" s="15"/>
    </row>
    <row r="46" spans="2:14" ht="29.45" customHeight="1" x14ac:dyDescent="0.55000000000000004">
      <c r="B46" s="24"/>
      <c r="C46" s="55">
        <v>43</v>
      </c>
      <c r="D46" s="56" t="s">
        <v>64</v>
      </c>
      <c r="E46" s="75" t="s">
        <v>26</v>
      </c>
      <c r="F46" s="71">
        <v>3</v>
      </c>
      <c r="G46" s="80"/>
      <c r="H46" s="80">
        <v>1</v>
      </c>
      <c r="I46" s="72"/>
      <c r="J46" s="64"/>
      <c r="K46" s="3"/>
      <c r="L46" s="12"/>
      <c r="M46" s="29">
        <v>3</v>
      </c>
      <c r="N46" s="15"/>
    </row>
    <row r="47" spans="2:14" ht="29.45" customHeight="1" x14ac:dyDescent="0.55000000000000004">
      <c r="B47" s="24"/>
      <c r="C47" s="55">
        <v>45</v>
      </c>
      <c r="D47" s="56" t="s">
        <v>65</v>
      </c>
      <c r="E47" s="75" t="s">
        <v>26</v>
      </c>
      <c r="F47" s="71">
        <v>2</v>
      </c>
      <c r="G47" s="80"/>
      <c r="H47" s="80">
        <v>1</v>
      </c>
      <c r="I47" s="72"/>
      <c r="J47" s="64"/>
      <c r="K47" s="3"/>
      <c r="L47" s="12"/>
      <c r="M47" s="29">
        <v>4</v>
      </c>
      <c r="N47" s="15">
        <v>1</v>
      </c>
    </row>
    <row r="48" spans="2:14" ht="29.45" customHeight="1" x14ac:dyDescent="0.55000000000000004">
      <c r="B48" s="24"/>
      <c r="C48" s="55">
        <v>47</v>
      </c>
      <c r="D48" s="56" t="s">
        <v>66</v>
      </c>
      <c r="E48" s="75" t="s">
        <v>26</v>
      </c>
      <c r="F48" s="71">
        <v>2</v>
      </c>
      <c r="G48" s="80"/>
      <c r="H48" s="80">
        <v>1</v>
      </c>
      <c r="I48" s="72"/>
      <c r="J48" s="64"/>
      <c r="K48" s="3"/>
      <c r="L48" s="12"/>
      <c r="M48" s="29">
        <v>2</v>
      </c>
      <c r="N48" s="15"/>
    </row>
    <row r="49" spans="2:14" ht="29.45" customHeight="1" x14ac:dyDescent="0.55000000000000004">
      <c r="B49" s="24"/>
      <c r="C49" s="55">
        <v>48</v>
      </c>
      <c r="D49" s="56" t="s">
        <v>67</v>
      </c>
      <c r="E49" s="75" t="s">
        <v>26</v>
      </c>
      <c r="F49" s="71">
        <v>2</v>
      </c>
      <c r="G49" s="80"/>
      <c r="H49" s="80">
        <v>1</v>
      </c>
      <c r="I49" s="72"/>
      <c r="J49" s="64"/>
      <c r="K49" s="3"/>
      <c r="L49" s="12"/>
      <c r="M49" s="29">
        <v>3</v>
      </c>
      <c r="N49" s="15">
        <v>2</v>
      </c>
    </row>
    <row r="50" spans="2:14" ht="29.45" customHeight="1" x14ac:dyDescent="0.55000000000000004">
      <c r="B50" s="24"/>
      <c r="C50" s="55">
        <v>50</v>
      </c>
      <c r="D50" s="56" t="s">
        <v>68</v>
      </c>
      <c r="E50" s="75" t="s">
        <v>26</v>
      </c>
      <c r="F50" s="71">
        <v>2</v>
      </c>
      <c r="G50" s="80"/>
      <c r="H50" s="80">
        <v>1</v>
      </c>
      <c r="I50" s="72"/>
      <c r="J50" s="64"/>
      <c r="K50" s="3"/>
      <c r="L50" s="12"/>
      <c r="M50" s="29">
        <v>4</v>
      </c>
      <c r="N50" s="15"/>
    </row>
    <row r="51" spans="2:14" ht="29.45" customHeight="1" x14ac:dyDescent="0.55000000000000004">
      <c r="B51" s="24"/>
      <c r="C51" s="55">
        <v>54</v>
      </c>
      <c r="D51" s="56" t="s">
        <v>69</v>
      </c>
      <c r="E51" s="75" t="s">
        <v>26</v>
      </c>
      <c r="F51" s="71">
        <v>2</v>
      </c>
      <c r="G51" s="80"/>
      <c r="H51" s="80">
        <v>1</v>
      </c>
      <c r="I51" s="72"/>
      <c r="J51" s="64"/>
      <c r="K51" s="3"/>
      <c r="L51" s="12"/>
      <c r="M51" s="29">
        <v>2</v>
      </c>
      <c r="N51" s="15">
        <v>2</v>
      </c>
    </row>
    <row r="52" spans="2:14" ht="29.45" customHeight="1" x14ac:dyDescent="0.55000000000000004">
      <c r="B52" s="24"/>
      <c r="C52" s="55">
        <v>56</v>
      </c>
      <c r="D52" s="56" t="s">
        <v>70</v>
      </c>
      <c r="E52" s="75" t="s">
        <v>26</v>
      </c>
      <c r="F52" s="71">
        <v>2</v>
      </c>
      <c r="G52" s="80"/>
      <c r="H52" s="80">
        <v>1</v>
      </c>
      <c r="I52" s="72"/>
      <c r="J52" s="64"/>
      <c r="K52" s="3"/>
      <c r="L52" s="12"/>
      <c r="M52" s="29">
        <v>3</v>
      </c>
      <c r="N52" s="15"/>
    </row>
    <row r="53" spans="2:14" ht="29.45" customHeight="1" x14ac:dyDescent="0.55000000000000004">
      <c r="B53" s="24"/>
      <c r="C53" s="55">
        <v>58</v>
      </c>
      <c r="D53" s="56" t="s">
        <v>71</v>
      </c>
      <c r="E53" s="75" t="s">
        <v>26</v>
      </c>
      <c r="F53" s="71">
        <v>2</v>
      </c>
      <c r="G53" s="80"/>
      <c r="H53" s="80">
        <v>1</v>
      </c>
      <c r="I53" s="72"/>
      <c r="J53" s="64"/>
      <c r="K53" s="3"/>
      <c r="L53" s="12"/>
      <c r="M53" s="29">
        <v>4</v>
      </c>
      <c r="N53" s="15">
        <v>2</v>
      </c>
    </row>
    <row r="54" spans="2:14" ht="29.45" customHeight="1" x14ac:dyDescent="0.55000000000000004">
      <c r="B54" s="24"/>
      <c r="C54" s="55">
        <v>59</v>
      </c>
      <c r="D54" s="56" t="s">
        <v>72</v>
      </c>
      <c r="E54" s="75" t="s">
        <v>26</v>
      </c>
      <c r="F54" s="71">
        <v>2</v>
      </c>
      <c r="G54" s="80"/>
      <c r="H54" s="80">
        <v>1</v>
      </c>
      <c r="I54" s="72"/>
      <c r="J54" s="64"/>
      <c r="K54" s="3"/>
      <c r="L54" s="12"/>
      <c r="M54" s="29">
        <v>2</v>
      </c>
      <c r="N54" s="15">
        <v>2</v>
      </c>
    </row>
    <row r="55" spans="2:14" ht="29.45" customHeight="1" x14ac:dyDescent="0.55000000000000004">
      <c r="B55" s="24"/>
      <c r="C55" s="55">
        <v>60</v>
      </c>
      <c r="D55" s="56" t="s">
        <v>73</v>
      </c>
      <c r="E55" s="75" t="s">
        <v>26</v>
      </c>
      <c r="F55" s="71">
        <v>2</v>
      </c>
      <c r="G55" s="80"/>
      <c r="H55" s="80">
        <v>1</v>
      </c>
      <c r="I55" s="72"/>
      <c r="J55" s="64"/>
      <c r="K55" s="3"/>
      <c r="L55" s="12"/>
      <c r="M55" s="29">
        <v>2</v>
      </c>
      <c r="N55" s="15">
        <v>2</v>
      </c>
    </row>
    <row r="56" spans="2:14" ht="29.45" customHeight="1" x14ac:dyDescent="0.55000000000000004">
      <c r="B56" s="24"/>
      <c r="C56" s="55">
        <v>61</v>
      </c>
      <c r="D56" s="56" t="s">
        <v>74</v>
      </c>
      <c r="E56" s="75" t="s">
        <v>26</v>
      </c>
      <c r="F56" s="71">
        <v>2</v>
      </c>
      <c r="G56" s="80"/>
      <c r="H56" s="80">
        <v>1</v>
      </c>
      <c r="I56" s="72"/>
      <c r="J56" s="64"/>
      <c r="K56" s="3"/>
      <c r="L56" s="12"/>
      <c r="M56" s="29">
        <v>2</v>
      </c>
      <c r="N56" s="15">
        <v>2</v>
      </c>
    </row>
    <row r="57" spans="2:14" ht="29.45" customHeight="1" x14ac:dyDescent="0.55000000000000004">
      <c r="B57" s="24"/>
      <c r="C57" s="55">
        <v>62</v>
      </c>
      <c r="D57" s="56" t="s">
        <v>75</v>
      </c>
      <c r="E57" s="75" t="s">
        <v>26</v>
      </c>
      <c r="F57" s="71">
        <v>2</v>
      </c>
      <c r="G57" s="80"/>
      <c r="H57" s="80">
        <v>1</v>
      </c>
      <c r="I57" s="72"/>
      <c r="J57" s="64"/>
      <c r="K57" s="3"/>
      <c r="L57" s="12"/>
      <c r="M57" s="29">
        <v>2</v>
      </c>
      <c r="N57" s="15"/>
    </row>
    <row r="58" spans="2:14" ht="29.45" customHeight="1" x14ac:dyDescent="0.55000000000000004">
      <c r="B58" s="24"/>
      <c r="C58" s="55">
        <v>63</v>
      </c>
      <c r="D58" s="56" t="s">
        <v>76</v>
      </c>
      <c r="E58" s="75" t="s">
        <v>26</v>
      </c>
      <c r="F58" s="71">
        <v>2</v>
      </c>
      <c r="G58" s="80"/>
      <c r="H58" s="80">
        <v>1</v>
      </c>
      <c r="I58" s="72"/>
      <c r="J58" s="64"/>
      <c r="K58" s="3"/>
      <c r="L58" s="12"/>
      <c r="M58" s="29">
        <v>3</v>
      </c>
      <c r="N58" s="15">
        <v>2</v>
      </c>
    </row>
    <row r="59" spans="2:14" ht="29.45" customHeight="1" x14ac:dyDescent="0.55000000000000004">
      <c r="B59" s="24"/>
      <c r="C59" s="55">
        <v>64</v>
      </c>
      <c r="D59" s="56" t="s">
        <v>77</v>
      </c>
      <c r="E59" s="75" t="s">
        <v>26</v>
      </c>
      <c r="F59" s="71">
        <v>3</v>
      </c>
      <c r="G59" s="80"/>
      <c r="H59" s="80">
        <v>1</v>
      </c>
      <c r="I59" s="72"/>
      <c r="J59" s="64"/>
      <c r="K59" s="3"/>
      <c r="L59" s="12"/>
      <c r="M59" s="29">
        <v>4</v>
      </c>
      <c r="N59" s="15">
        <v>2</v>
      </c>
    </row>
    <row r="60" spans="2:14" ht="29.45" customHeight="1" x14ac:dyDescent="0.55000000000000004">
      <c r="B60" s="24"/>
      <c r="C60" s="55">
        <v>65</v>
      </c>
      <c r="D60" s="56" t="s">
        <v>78</v>
      </c>
      <c r="E60" s="75" t="s">
        <v>26</v>
      </c>
      <c r="F60" s="71">
        <v>3</v>
      </c>
      <c r="G60" s="80"/>
      <c r="H60" s="80">
        <v>1</v>
      </c>
      <c r="I60" s="72"/>
      <c r="J60" s="64"/>
      <c r="K60" s="3"/>
      <c r="L60" s="12"/>
      <c r="M60" s="29">
        <v>4</v>
      </c>
      <c r="N60" s="15">
        <v>3</v>
      </c>
    </row>
    <row r="61" spans="2:14" ht="29.45" customHeight="1" x14ac:dyDescent="0.55000000000000004">
      <c r="B61" s="24"/>
      <c r="C61" s="55">
        <v>66</v>
      </c>
      <c r="D61" s="56" t="s">
        <v>79</v>
      </c>
      <c r="E61" s="75" t="s">
        <v>26</v>
      </c>
      <c r="F61" s="71">
        <v>2</v>
      </c>
      <c r="G61" s="80"/>
      <c r="H61" s="80">
        <v>1</v>
      </c>
      <c r="I61" s="72"/>
      <c r="J61" s="64"/>
      <c r="K61" s="3"/>
      <c r="L61" s="12"/>
      <c r="M61" s="29">
        <v>3</v>
      </c>
      <c r="N61" s="15">
        <v>1</v>
      </c>
    </row>
    <row r="62" spans="2:14" ht="29.45" customHeight="1" x14ac:dyDescent="0.55000000000000004">
      <c r="B62" s="24"/>
      <c r="C62" s="55">
        <v>67</v>
      </c>
      <c r="D62" s="56" t="s">
        <v>80</v>
      </c>
      <c r="E62" s="75" t="s">
        <v>26</v>
      </c>
      <c r="F62" s="71">
        <v>2</v>
      </c>
      <c r="G62" s="80"/>
      <c r="H62" s="80">
        <v>1</v>
      </c>
      <c r="I62" s="72"/>
      <c r="J62" s="64"/>
      <c r="K62" s="3"/>
      <c r="L62" s="12"/>
      <c r="M62" s="29">
        <v>2</v>
      </c>
      <c r="N62" s="15">
        <v>1</v>
      </c>
    </row>
    <row r="63" spans="2:14" ht="29.45" customHeight="1" x14ac:dyDescent="0.55000000000000004">
      <c r="B63" s="24"/>
      <c r="C63" s="55">
        <v>68</v>
      </c>
      <c r="D63" s="56" t="s">
        <v>81</v>
      </c>
      <c r="E63" s="75" t="s">
        <v>26</v>
      </c>
      <c r="F63" s="71">
        <v>2</v>
      </c>
      <c r="G63" s="80"/>
      <c r="H63" s="80">
        <v>1</v>
      </c>
      <c r="I63" s="72"/>
      <c r="J63" s="64"/>
      <c r="K63" s="3"/>
      <c r="L63" s="12"/>
      <c r="M63" s="29">
        <v>3</v>
      </c>
      <c r="N63" s="15">
        <v>1</v>
      </c>
    </row>
    <row r="64" spans="2:14" ht="29.45" customHeight="1" x14ac:dyDescent="0.55000000000000004">
      <c r="B64" s="24"/>
      <c r="C64" s="55">
        <v>69</v>
      </c>
      <c r="D64" s="56" t="s">
        <v>82</v>
      </c>
      <c r="E64" s="75" t="s">
        <v>26</v>
      </c>
      <c r="F64" s="71">
        <v>3</v>
      </c>
      <c r="G64" s="80"/>
      <c r="H64" s="80">
        <v>1</v>
      </c>
      <c r="I64" s="72"/>
      <c r="J64" s="64"/>
      <c r="K64" s="3"/>
      <c r="L64" s="12"/>
      <c r="M64" s="29">
        <v>3</v>
      </c>
      <c r="N64" s="15">
        <v>3</v>
      </c>
    </row>
    <row r="65" spans="2:14" ht="29.45" customHeight="1" x14ac:dyDescent="0.55000000000000004">
      <c r="B65" s="24"/>
      <c r="C65" s="55">
        <v>70</v>
      </c>
      <c r="D65" s="56" t="s">
        <v>83</v>
      </c>
      <c r="E65" s="75" t="s">
        <v>26</v>
      </c>
      <c r="F65" s="71">
        <v>3</v>
      </c>
      <c r="G65" s="80"/>
      <c r="H65" s="80">
        <v>1</v>
      </c>
      <c r="I65" s="72"/>
      <c r="J65" s="64"/>
      <c r="K65" s="3"/>
      <c r="L65" s="12"/>
      <c r="M65" s="29">
        <v>4</v>
      </c>
      <c r="N65" s="15">
        <v>1</v>
      </c>
    </row>
    <row r="66" spans="2:14" ht="29.45" customHeight="1" x14ac:dyDescent="0.55000000000000004">
      <c r="B66" s="24"/>
      <c r="C66" s="55">
        <v>71</v>
      </c>
      <c r="D66" s="56" t="s">
        <v>84</v>
      </c>
      <c r="E66" s="75" t="s">
        <v>26</v>
      </c>
      <c r="F66" s="71">
        <v>3</v>
      </c>
      <c r="G66" s="80"/>
      <c r="H66" s="80">
        <v>1</v>
      </c>
      <c r="I66" s="72"/>
      <c r="J66" s="64"/>
      <c r="K66" s="3"/>
      <c r="L66" s="12"/>
      <c r="M66" s="29">
        <v>4</v>
      </c>
      <c r="N66" s="15"/>
    </row>
    <row r="67" spans="2:14" ht="29.45" customHeight="1" x14ac:dyDescent="0.55000000000000004">
      <c r="B67" s="24"/>
      <c r="C67" s="55">
        <v>72</v>
      </c>
      <c r="D67" s="56" t="s">
        <v>85</v>
      </c>
      <c r="E67" s="75" t="s">
        <v>26</v>
      </c>
      <c r="F67" s="71">
        <v>3</v>
      </c>
      <c r="G67" s="80"/>
      <c r="H67" s="80">
        <v>1</v>
      </c>
      <c r="I67" s="72"/>
      <c r="J67" s="64"/>
      <c r="K67" s="3"/>
      <c r="L67" s="12"/>
      <c r="M67" s="29">
        <v>4</v>
      </c>
      <c r="N67" s="15">
        <v>2</v>
      </c>
    </row>
    <row r="68" spans="2:14" ht="29.45" customHeight="1" x14ac:dyDescent="0.55000000000000004">
      <c r="B68" s="24"/>
      <c r="C68" s="55">
        <v>73</v>
      </c>
      <c r="D68" s="56" t="s">
        <v>86</v>
      </c>
      <c r="E68" s="75" t="s">
        <v>26</v>
      </c>
      <c r="F68" s="71">
        <v>3</v>
      </c>
      <c r="G68" s="80"/>
      <c r="H68" s="80">
        <v>1</v>
      </c>
      <c r="I68" s="72"/>
      <c r="J68" s="64"/>
      <c r="K68" s="3"/>
      <c r="L68" s="12"/>
      <c r="M68" s="29">
        <v>4</v>
      </c>
      <c r="N68" s="15">
        <v>3</v>
      </c>
    </row>
    <row r="69" spans="2:14" ht="29.45" customHeight="1" x14ac:dyDescent="0.55000000000000004">
      <c r="B69" s="24"/>
      <c r="C69" s="55">
        <v>74</v>
      </c>
      <c r="D69" s="56" t="s">
        <v>87</v>
      </c>
      <c r="E69" s="75" t="s">
        <v>88</v>
      </c>
      <c r="F69" s="71">
        <v>2</v>
      </c>
      <c r="G69" s="80"/>
      <c r="H69" s="80">
        <v>3</v>
      </c>
      <c r="I69" s="72"/>
      <c r="J69" s="64"/>
      <c r="K69" s="3"/>
      <c r="L69" s="12"/>
      <c r="M69" s="29">
        <v>4</v>
      </c>
      <c r="N69" s="15">
        <v>1</v>
      </c>
    </row>
    <row r="70" spans="2:14" ht="29.45" customHeight="1" x14ac:dyDescent="0.55000000000000004">
      <c r="B70" s="24"/>
      <c r="C70" s="55">
        <v>75</v>
      </c>
      <c r="D70" s="56" t="s">
        <v>89</v>
      </c>
      <c r="E70" s="75" t="s">
        <v>88</v>
      </c>
      <c r="F70" s="71">
        <v>2</v>
      </c>
      <c r="G70" s="80"/>
      <c r="H70" s="80">
        <v>3</v>
      </c>
      <c r="I70" s="72"/>
      <c r="J70" s="64"/>
      <c r="K70" s="3"/>
      <c r="L70" s="12"/>
      <c r="M70" s="29">
        <v>4</v>
      </c>
      <c r="N70" s="15">
        <v>1</v>
      </c>
    </row>
    <row r="71" spans="2:14" ht="29.45" customHeight="1" x14ac:dyDescent="0.55000000000000004">
      <c r="B71" s="24"/>
      <c r="C71" s="55">
        <v>76</v>
      </c>
      <c r="D71" s="56" t="s">
        <v>90</v>
      </c>
      <c r="E71" s="75" t="s">
        <v>88</v>
      </c>
      <c r="F71" s="71">
        <v>3</v>
      </c>
      <c r="G71" s="80"/>
      <c r="H71" s="80">
        <v>3</v>
      </c>
      <c r="I71" s="72"/>
      <c r="J71" s="64"/>
      <c r="K71" s="3"/>
      <c r="L71" s="12"/>
      <c r="M71" s="29">
        <v>4</v>
      </c>
      <c r="N71" s="15">
        <v>1</v>
      </c>
    </row>
    <row r="72" spans="2:14" ht="29.45" customHeight="1" x14ac:dyDescent="0.55000000000000004">
      <c r="B72" s="24"/>
      <c r="C72" s="55">
        <v>77</v>
      </c>
      <c r="D72" s="56" t="s">
        <v>91</v>
      </c>
      <c r="E72" s="75" t="s">
        <v>88</v>
      </c>
      <c r="F72" s="71">
        <v>3</v>
      </c>
      <c r="G72" s="80"/>
      <c r="H72" s="80">
        <v>3</v>
      </c>
      <c r="I72" s="72"/>
      <c r="J72" s="64"/>
      <c r="K72" s="3"/>
      <c r="L72" s="12"/>
      <c r="M72" s="29">
        <v>3</v>
      </c>
      <c r="N72" s="15">
        <v>1</v>
      </c>
    </row>
    <row r="73" spans="2:14" ht="29.45" customHeight="1" x14ac:dyDescent="0.55000000000000004">
      <c r="B73" s="24"/>
      <c r="C73" s="55">
        <v>78</v>
      </c>
      <c r="D73" s="56" t="s">
        <v>175</v>
      </c>
      <c r="E73" s="75" t="s">
        <v>88</v>
      </c>
      <c r="F73" s="71">
        <v>2</v>
      </c>
      <c r="G73" s="80"/>
      <c r="H73" s="80">
        <v>3</v>
      </c>
      <c r="I73" s="72"/>
      <c r="J73" s="64"/>
      <c r="K73" s="3"/>
      <c r="L73" s="12"/>
      <c r="M73" s="29">
        <v>2</v>
      </c>
      <c r="N73" s="15">
        <v>2</v>
      </c>
    </row>
    <row r="74" spans="2:14" ht="29.45" customHeight="1" x14ac:dyDescent="0.55000000000000004">
      <c r="B74" s="24"/>
      <c r="C74" s="55">
        <v>81</v>
      </c>
      <c r="D74" s="56" t="s">
        <v>92</v>
      </c>
      <c r="E74" s="75" t="s">
        <v>88</v>
      </c>
      <c r="F74" s="71">
        <v>2</v>
      </c>
      <c r="G74" s="80"/>
      <c r="H74" s="80">
        <v>1</v>
      </c>
      <c r="I74" s="72"/>
      <c r="J74" s="64"/>
      <c r="K74" s="3"/>
      <c r="L74" s="12"/>
      <c r="M74" s="29">
        <v>2</v>
      </c>
      <c r="N74" s="15">
        <v>2</v>
      </c>
    </row>
    <row r="75" spans="2:14" ht="29.45" customHeight="1" x14ac:dyDescent="0.55000000000000004">
      <c r="B75" s="24"/>
      <c r="C75" s="55">
        <v>82</v>
      </c>
      <c r="D75" s="56" t="s">
        <v>93</v>
      </c>
      <c r="E75" s="75" t="s">
        <v>88</v>
      </c>
      <c r="F75" s="71">
        <v>2</v>
      </c>
      <c r="G75" s="80"/>
      <c r="H75" s="80">
        <v>1</v>
      </c>
      <c r="I75" s="72"/>
      <c r="J75" s="64"/>
      <c r="K75" s="3"/>
      <c r="L75" s="12"/>
      <c r="M75" s="29">
        <v>3</v>
      </c>
      <c r="N75" s="15">
        <v>2</v>
      </c>
    </row>
    <row r="76" spans="2:14" ht="29.45" customHeight="1" x14ac:dyDescent="0.55000000000000004">
      <c r="B76" s="24"/>
      <c r="C76" s="55">
        <v>83</v>
      </c>
      <c r="D76" s="56" t="s">
        <v>94</v>
      </c>
      <c r="E76" s="75" t="s">
        <v>88</v>
      </c>
      <c r="F76" s="71">
        <v>2</v>
      </c>
      <c r="G76" s="80"/>
      <c r="H76" s="80">
        <v>1</v>
      </c>
      <c r="I76" s="72"/>
      <c r="J76" s="64"/>
      <c r="K76" s="3"/>
      <c r="L76" s="12"/>
      <c r="M76" s="29">
        <v>2</v>
      </c>
      <c r="N76" s="15"/>
    </row>
    <row r="77" spans="2:14" ht="29.45" customHeight="1" x14ac:dyDescent="0.55000000000000004">
      <c r="B77" s="24"/>
      <c r="C77" s="55">
        <v>84</v>
      </c>
      <c r="D77" s="56" t="s">
        <v>95</v>
      </c>
      <c r="E77" s="75" t="s">
        <v>88</v>
      </c>
      <c r="F77" s="71">
        <v>2</v>
      </c>
      <c r="G77" s="80"/>
      <c r="H77" s="80">
        <v>1</v>
      </c>
      <c r="I77" s="72"/>
      <c r="J77" s="64"/>
      <c r="K77" s="3"/>
      <c r="L77" s="12"/>
      <c r="M77" s="29">
        <v>3</v>
      </c>
      <c r="N77" s="15">
        <v>1</v>
      </c>
    </row>
    <row r="78" spans="2:14" ht="29.45" customHeight="1" x14ac:dyDescent="0.55000000000000004">
      <c r="B78" s="24"/>
      <c r="C78" s="55">
        <v>85</v>
      </c>
      <c r="D78" s="56" t="s">
        <v>96</v>
      </c>
      <c r="E78" s="75" t="s">
        <v>88</v>
      </c>
      <c r="F78" s="71">
        <v>2</v>
      </c>
      <c r="G78" s="80"/>
      <c r="H78" s="80">
        <v>1</v>
      </c>
      <c r="I78" s="72"/>
      <c r="J78" s="64"/>
      <c r="K78" s="3"/>
      <c r="L78" s="12"/>
      <c r="M78" s="29">
        <v>2</v>
      </c>
      <c r="N78" s="15">
        <v>1</v>
      </c>
    </row>
    <row r="79" spans="2:14" ht="29.45" customHeight="1" x14ac:dyDescent="0.55000000000000004">
      <c r="B79" s="24"/>
      <c r="C79" s="55">
        <v>86</v>
      </c>
      <c r="D79" s="56" t="s">
        <v>97</v>
      </c>
      <c r="E79" s="75" t="s">
        <v>88</v>
      </c>
      <c r="F79" s="71">
        <v>2</v>
      </c>
      <c r="G79" s="80"/>
      <c r="H79" s="80">
        <v>1</v>
      </c>
      <c r="I79" s="72"/>
      <c r="J79" s="64"/>
      <c r="K79" s="3"/>
      <c r="L79" s="12"/>
      <c r="M79" s="29">
        <v>3</v>
      </c>
      <c r="N79" s="15"/>
    </row>
    <row r="80" spans="2:14" ht="29.45" customHeight="1" x14ac:dyDescent="0.55000000000000004">
      <c r="B80" s="24"/>
      <c r="C80" s="55">
        <v>87</v>
      </c>
      <c r="D80" s="56" t="s">
        <v>98</v>
      </c>
      <c r="E80" s="75" t="s">
        <v>88</v>
      </c>
      <c r="F80" s="71">
        <v>2</v>
      </c>
      <c r="G80" s="80"/>
      <c r="H80" s="80">
        <v>1</v>
      </c>
      <c r="I80" s="72"/>
      <c r="J80" s="64"/>
      <c r="K80" s="3"/>
      <c r="L80" s="12"/>
      <c r="M80" s="29">
        <v>2</v>
      </c>
      <c r="N80" s="15"/>
    </row>
    <row r="81" spans="2:14" ht="29.45" customHeight="1" x14ac:dyDescent="0.55000000000000004">
      <c r="B81" s="24"/>
      <c r="C81" s="55">
        <v>88</v>
      </c>
      <c r="D81" s="56" t="s">
        <v>99</v>
      </c>
      <c r="E81" s="75" t="s">
        <v>88</v>
      </c>
      <c r="F81" s="71">
        <v>2</v>
      </c>
      <c r="G81" s="80"/>
      <c r="H81" s="80">
        <v>1</v>
      </c>
      <c r="I81" s="72"/>
      <c r="J81" s="64"/>
      <c r="K81" s="3"/>
      <c r="L81" s="12"/>
      <c r="M81" s="29">
        <v>2</v>
      </c>
      <c r="N81" s="15">
        <v>2</v>
      </c>
    </row>
    <row r="82" spans="2:14" ht="29.45" customHeight="1" x14ac:dyDescent="0.55000000000000004">
      <c r="B82" s="24"/>
      <c r="C82" s="55">
        <v>89</v>
      </c>
      <c r="D82" s="56" t="s">
        <v>100</v>
      </c>
      <c r="E82" s="75" t="s">
        <v>88</v>
      </c>
      <c r="F82" s="71">
        <v>2</v>
      </c>
      <c r="G82" s="80"/>
      <c r="H82" s="80">
        <v>1</v>
      </c>
      <c r="I82" s="72"/>
      <c r="J82" s="64"/>
      <c r="K82" s="3"/>
      <c r="L82" s="12"/>
      <c r="M82" s="29">
        <v>4</v>
      </c>
      <c r="N82" s="15"/>
    </row>
    <row r="83" spans="2:14" ht="29.45" customHeight="1" x14ac:dyDescent="0.55000000000000004">
      <c r="B83" s="24"/>
      <c r="C83" s="55">
        <v>90</v>
      </c>
      <c r="D83" s="56" t="s">
        <v>176</v>
      </c>
      <c r="E83" s="75" t="s">
        <v>88</v>
      </c>
      <c r="F83" s="71">
        <v>2</v>
      </c>
      <c r="G83" s="80"/>
      <c r="H83" s="80">
        <v>1</v>
      </c>
      <c r="I83" s="72"/>
      <c r="J83" s="64"/>
      <c r="K83" s="3"/>
      <c r="L83" s="12"/>
      <c r="M83" s="29">
        <v>3</v>
      </c>
      <c r="N83" s="15">
        <v>2</v>
      </c>
    </row>
    <row r="84" spans="2:14" ht="29.45" customHeight="1" x14ac:dyDescent="0.55000000000000004">
      <c r="B84" s="24"/>
      <c r="C84" s="55">
        <v>91</v>
      </c>
      <c r="D84" s="56" t="s">
        <v>101</v>
      </c>
      <c r="E84" s="75" t="s">
        <v>88</v>
      </c>
      <c r="F84" s="71">
        <v>2</v>
      </c>
      <c r="G84" s="80"/>
      <c r="H84" s="80">
        <v>1</v>
      </c>
      <c r="I84" s="72"/>
      <c r="J84" s="64"/>
      <c r="K84" s="3"/>
      <c r="L84" s="12"/>
      <c r="M84" s="29">
        <v>2</v>
      </c>
      <c r="N84" s="15">
        <v>2</v>
      </c>
    </row>
    <row r="85" spans="2:14" ht="29.45" customHeight="1" x14ac:dyDescent="0.55000000000000004">
      <c r="B85" s="24"/>
      <c r="C85" s="55">
        <v>93</v>
      </c>
      <c r="D85" s="56" t="s">
        <v>102</v>
      </c>
      <c r="E85" s="75" t="s">
        <v>88</v>
      </c>
      <c r="F85" s="71">
        <v>3</v>
      </c>
      <c r="G85" s="80"/>
      <c r="H85" s="80">
        <v>1</v>
      </c>
      <c r="I85" s="72"/>
      <c r="J85" s="64"/>
      <c r="K85" s="3"/>
      <c r="L85" s="12"/>
      <c r="M85" s="29">
        <v>4</v>
      </c>
      <c r="N85" s="15">
        <v>2</v>
      </c>
    </row>
    <row r="86" spans="2:14" ht="29.45" customHeight="1" x14ac:dyDescent="0.55000000000000004">
      <c r="B86" s="24"/>
      <c r="C86" s="55">
        <v>94</v>
      </c>
      <c r="D86" s="56" t="s">
        <v>103</v>
      </c>
      <c r="E86" s="75" t="s">
        <v>88</v>
      </c>
      <c r="F86" s="71">
        <v>3</v>
      </c>
      <c r="G86" s="80"/>
      <c r="H86" s="80">
        <v>1</v>
      </c>
      <c r="I86" s="72"/>
      <c r="J86" s="64"/>
      <c r="K86" s="3"/>
      <c r="L86" s="12"/>
      <c r="M86" s="29">
        <v>4</v>
      </c>
      <c r="N86" s="15">
        <v>2</v>
      </c>
    </row>
    <row r="87" spans="2:14" ht="29.45" customHeight="1" x14ac:dyDescent="0.55000000000000004">
      <c r="B87" s="24"/>
      <c r="C87" s="55">
        <v>95</v>
      </c>
      <c r="D87" s="56" t="s">
        <v>104</v>
      </c>
      <c r="E87" s="75" t="s">
        <v>88</v>
      </c>
      <c r="F87" s="71">
        <v>3</v>
      </c>
      <c r="G87" s="80"/>
      <c r="H87" s="80">
        <v>1</v>
      </c>
      <c r="I87" s="72"/>
      <c r="J87" s="64"/>
      <c r="K87" s="3"/>
      <c r="L87" s="12"/>
      <c r="M87" s="29">
        <v>3</v>
      </c>
      <c r="N87" s="15"/>
    </row>
    <row r="88" spans="2:14" ht="29.45" customHeight="1" x14ac:dyDescent="0.55000000000000004">
      <c r="B88" s="24"/>
      <c r="C88" s="55">
        <v>96</v>
      </c>
      <c r="D88" s="56" t="s">
        <v>105</v>
      </c>
      <c r="E88" s="75" t="s">
        <v>88</v>
      </c>
      <c r="F88" s="71">
        <v>3</v>
      </c>
      <c r="G88" s="80"/>
      <c r="H88" s="80">
        <v>1</v>
      </c>
      <c r="I88" s="72"/>
      <c r="J88" s="64"/>
      <c r="K88" s="3"/>
      <c r="L88" s="12"/>
      <c r="M88" s="29">
        <v>4</v>
      </c>
      <c r="N88" s="15">
        <v>2</v>
      </c>
    </row>
    <row r="89" spans="2:14" ht="29.45" customHeight="1" x14ac:dyDescent="0.55000000000000004">
      <c r="B89" s="24"/>
      <c r="C89" s="55">
        <v>97</v>
      </c>
      <c r="D89" s="56" t="s">
        <v>106</v>
      </c>
      <c r="E89" s="75" t="s">
        <v>88</v>
      </c>
      <c r="F89" s="71">
        <v>3</v>
      </c>
      <c r="G89" s="80"/>
      <c r="H89" s="80">
        <v>1</v>
      </c>
      <c r="I89" s="72"/>
      <c r="J89" s="64"/>
      <c r="K89" s="3"/>
      <c r="L89" s="12"/>
      <c r="M89" s="29">
        <v>4</v>
      </c>
      <c r="N89" s="15">
        <v>2</v>
      </c>
    </row>
    <row r="90" spans="2:14" ht="29.45" customHeight="1" x14ac:dyDescent="0.55000000000000004">
      <c r="B90" s="24"/>
      <c r="C90" s="55">
        <v>98</v>
      </c>
      <c r="D90" s="56" t="s">
        <v>107</v>
      </c>
      <c r="E90" s="75" t="s">
        <v>88</v>
      </c>
      <c r="F90" s="71">
        <v>3</v>
      </c>
      <c r="G90" s="80">
        <f t="shared" si="0"/>
        <v>0</v>
      </c>
      <c r="H90" s="80">
        <v>1</v>
      </c>
      <c r="I90" s="72"/>
      <c r="J90" s="64"/>
      <c r="K90" s="3"/>
      <c r="L90" s="12"/>
      <c r="M90" s="29">
        <v>3</v>
      </c>
      <c r="N90" s="15">
        <v>3</v>
      </c>
    </row>
    <row r="91" spans="2:14" ht="29.45" customHeight="1" x14ac:dyDescent="0.55000000000000004">
      <c r="B91" s="24"/>
      <c r="C91" s="55">
        <v>99</v>
      </c>
      <c r="D91" s="56" t="s">
        <v>108</v>
      </c>
      <c r="E91" s="75" t="s">
        <v>109</v>
      </c>
      <c r="F91" s="71">
        <v>2</v>
      </c>
      <c r="G91" s="80">
        <f t="shared" si="0"/>
        <v>0</v>
      </c>
      <c r="H91" s="80">
        <v>3</v>
      </c>
      <c r="I91" s="72"/>
      <c r="J91" s="64"/>
      <c r="K91" s="3"/>
      <c r="L91" s="12"/>
      <c r="M91" s="29"/>
      <c r="N91" s="15">
        <v>2</v>
      </c>
    </row>
    <row r="92" spans="2:14" ht="29.45" customHeight="1" x14ac:dyDescent="0.55000000000000004">
      <c r="B92" s="24"/>
      <c r="C92" s="55">
        <v>100</v>
      </c>
      <c r="D92" s="56" t="s">
        <v>110</v>
      </c>
      <c r="E92" s="75" t="s">
        <v>109</v>
      </c>
      <c r="F92" s="71">
        <v>2</v>
      </c>
      <c r="G92" s="80">
        <f t="shared" si="0"/>
        <v>0</v>
      </c>
      <c r="H92" s="80">
        <v>3</v>
      </c>
      <c r="I92" s="72"/>
      <c r="J92" s="64"/>
      <c r="K92" s="3"/>
      <c r="L92" s="12"/>
      <c r="M92" s="29"/>
      <c r="N92" s="15">
        <v>2</v>
      </c>
    </row>
    <row r="93" spans="2:14" ht="29.45" customHeight="1" x14ac:dyDescent="0.55000000000000004">
      <c r="B93" s="24"/>
      <c r="C93" s="55">
        <v>101</v>
      </c>
      <c r="D93" s="56" t="s">
        <v>111</v>
      </c>
      <c r="E93" s="75" t="s">
        <v>109</v>
      </c>
      <c r="F93" s="71">
        <v>2</v>
      </c>
      <c r="G93" s="80">
        <f t="shared" si="0"/>
        <v>0</v>
      </c>
      <c r="H93" s="80">
        <v>3</v>
      </c>
      <c r="I93" s="72"/>
      <c r="J93" s="64"/>
      <c r="K93" s="3"/>
      <c r="L93" s="12"/>
      <c r="M93" s="29"/>
      <c r="N93" s="15">
        <v>2</v>
      </c>
    </row>
    <row r="94" spans="2:14" ht="29.45" customHeight="1" x14ac:dyDescent="0.55000000000000004">
      <c r="B94" s="24"/>
      <c r="C94" s="55">
        <v>102</v>
      </c>
      <c r="D94" s="56" t="s">
        <v>112</v>
      </c>
      <c r="E94" s="75" t="s">
        <v>109</v>
      </c>
      <c r="F94" s="71">
        <v>2</v>
      </c>
      <c r="G94" s="80">
        <f t="shared" si="0"/>
        <v>0</v>
      </c>
      <c r="H94" s="80">
        <v>3</v>
      </c>
      <c r="I94" s="72"/>
      <c r="J94" s="64"/>
      <c r="K94" s="3"/>
      <c r="L94" s="12"/>
      <c r="M94" s="29"/>
      <c r="N94" s="15">
        <v>2</v>
      </c>
    </row>
    <row r="95" spans="2:14" ht="29.45" customHeight="1" x14ac:dyDescent="0.55000000000000004">
      <c r="B95" s="24"/>
      <c r="C95" s="55">
        <v>103</v>
      </c>
      <c r="D95" s="56" t="s">
        <v>113</v>
      </c>
      <c r="E95" s="75" t="s">
        <v>109</v>
      </c>
      <c r="F95" s="71">
        <v>2</v>
      </c>
      <c r="G95" s="80">
        <f t="shared" si="0"/>
        <v>0</v>
      </c>
      <c r="H95" s="80">
        <v>1</v>
      </c>
      <c r="I95" s="72"/>
      <c r="J95" s="64"/>
      <c r="K95" s="3"/>
      <c r="L95" s="12"/>
      <c r="M95" s="29"/>
      <c r="N95" s="15">
        <v>2</v>
      </c>
    </row>
    <row r="96" spans="2:14" ht="29.45" customHeight="1" x14ac:dyDescent="0.55000000000000004">
      <c r="B96" s="24"/>
      <c r="C96" s="55">
        <v>105</v>
      </c>
      <c r="D96" s="56" t="s">
        <v>114</v>
      </c>
      <c r="E96" s="75" t="s">
        <v>115</v>
      </c>
      <c r="F96" s="71">
        <v>2</v>
      </c>
      <c r="G96" s="80">
        <f t="shared" si="0"/>
        <v>0</v>
      </c>
      <c r="H96" s="80">
        <v>1</v>
      </c>
      <c r="I96" s="72"/>
      <c r="J96" s="64"/>
      <c r="K96" s="3"/>
      <c r="L96" s="12"/>
      <c r="M96" s="29"/>
      <c r="N96" s="15">
        <v>2</v>
      </c>
    </row>
    <row r="97" spans="2:14" ht="29.45" customHeight="1" x14ac:dyDescent="0.55000000000000004">
      <c r="B97" s="24"/>
      <c r="C97" s="55">
        <v>106</v>
      </c>
      <c r="D97" s="56" t="s">
        <v>116</v>
      </c>
      <c r="E97" s="75" t="s">
        <v>115</v>
      </c>
      <c r="F97" s="71">
        <v>2</v>
      </c>
      <c r="G97" s="80">
        <f t="shared" si="0"/>
        <v>0</v>
      </c>
      <c r="H97" s="80">
        <v>1</v>
      </c>
      <c r="I97" s="72"/>
      <c r="J97" s="64"/>
      <c r="K97" s="3"/>
      <c r="L97" s="12"/>
      <c r="M97" s="29"/>
      <c r="N97" s="15">
        <v>1</v>
      </c>
    </row>
    <row r="98" spans="2:14" ht="29.45" customHeight="1" x14ac:dyDescent="0.55000000000000004">
      <c r="B98" s="24"/>
      <c r="C98" s="55">
        <v>107</v>
      </c>
      <c r="D98" s="56" t="s">
        <v>177</v>
      </c>
      <c r="E98" s="75" t="s">
        <v>115</v>
      </c>
      <c r="F98" s="71">
        <v>3</v>
      </c>
      <c r="G98" s="80">
        <f t="shared" si="0"/>
        <v>0</v>
      </c>
      <c r="H98" s="80">
        <v>1</v>
      </c>
      <c r="I98" s="72"/>
      <c r="J98" s="64"/>
      <c r="K98" s="3"/>
      <c r="L98" s="12"/>
      <c r="M98" s="29"/>
      <c r="N98" s="15">
        <v>1</v>
      </c>
    </row>
    <row r="99" spans="2:14" ht="29.45" customHeight="1" x14ac:dyDescent="0.55000000000000004">
      <c r="B99" s="24"/>
      <c r="C99" s="55">
        <v>108</v>
      </c>
      <c r="D99" s="56" t="s">
        <v>117</v>
      </c>
      <c r="E99" s="75" t="s">
        <v>115</v>
      </c>
      <c r="F99" s="71">
        <v>3</v>
      </c>
      <c r="G99" s="80">
        <f t="shared" si="0"/>
        <v>0</v>
      </c>
      <c r="H99" s="80">
        <v>1</v>
      </c>
      <c r="I99" s="72"/>
      <c r="J99" s="64"/>
      <c r="K99" s="3"/>
      <c r="L99" s="12"/>
      <c r="M99" s="29"/>
      <c r="N99" s="15">
        <v>2</v>
      </c>
    </row>
    <row r="100" spans="2:14" ht="29.45" customHeight="1" x14ac:dyDescent="0.55000000000000004">
      <c r="B100" s="24"/>
      <c r="C100" s="55">
        <v>109</v>
      </c>
      <c r="D100" s="56" t="s">
        <v>118</v>
      </c>
      <c r="E100" s="75" t="s">
        <v>115</v>
      </c>
      <c r="F100" s="71">
        <v>3</v>
      </c>
      <c r="G100" s="80">
        <f t="shared" si="0"/>
        <v>0</v>
      </c>
      <c r="H100" s="80">
        <v>1</v>
      </c>
      <c r="I100" s="72"/>
      <c r="J100" s="64"/>
      <c r="K100" s="3"/>
      <c r="L100" s="12"/>
      <c r="M100" s="29"/>
      <c r="N100" s="15">
        <v>2</v>
      </c>
    </row>
    <row r="101" spans="2:14" ht="29.45" customHeight="1" x14ac:dyDescent="0.55000000000000004">
      <c r="B101" s="24"/>
      <c r="C101" s="55">
        <v>110</v>
      </c>
      <c r="D101" s="56" t="s">
        <v>119</v>
      </c>
      <c r="E101" s="75" t="s">
        <v>115</v>
      </c>
      <c r="F101" s="71">
        <v>3</v>
      </c>
      <c r="G101" s="80">
        <f t="shared" si="0"/>
        <v>0</v>
      </c>
      <c r="H101" s="80">
        <v>1</v>
      </c>
      <c r="I101" s="72"/>
      <c r="J101" s="64"/>
      <c r="K101" s="3"/>
      <c r="L101" s="12"/>
      <c r="M101" s="29"/>
      <c r="N101" s="15">
        <v>2</v>
      </c>
    </row>
    <row r="102" spans="2:14" ht="29.45" customHeight="1" x14ac:dyDescent="0.55000000000000004">
      <c r="B102" s="24"/>
      <c r="C102" s="55">
        <v>113</v>
      </c>
      <c r="D102" s="56" t="s">
        <v>120</v>
      </c>
      <c r="E102" s="75" t="s">
        <v>115</v>
      </c>
      <c r="F102" s="71">
        <v>2</v>
      </c>
      <c r="G102" s="80">
        <f t="shared" si="0"/>
        <v>0</v>
      </c>
      <c r="H102" s="80">
        <v>1</v>
      </c>
      <c r="I102" s="72"/>
      <c r="J102" s="64"/>
      <c r="K102" s="3"/>
      <c r="L102" s="12"/>
      <c r="M102" s="29"/>
      <c r="N102" s="15">
        <v>2</v>
      </c>
    </row>
    <row r="103" spans="2:14" ht="29.45" customHeight="1" x14ac:dyDescent="0.55000000000000004">
      <c r="B103" s="24"/>
      <c r="C103" s="55">
        <v>114</v>
      </c>
      <c r="D103" s="56" t="s">
        <v>121</v>
      </c>
      <c r="E103" s="75" t="s">
        <v>115</v>
      </c>
      <c r="F103" s="71">
        <v>2</v>
      </c>
      <c r="G103" s="80">
        <f t="shared" si="0"/>
        <v>0</v>
      </c>
      <c r="H103" s="80">
        <v>1</v>
      </c>
      <c r="I103" s="72"/>
      <c r="J103" s="64"/>
      <c r="K103" s="3"/>
      <c r="L103" s="12"/>
      <c r="M103" s="29"/>
      <c r="N103" s="15">
        <v>2</v>
      </c>
    </row>
    <row r="104" spans="2:14" ht="29.45" customHeight="1" x14ac:dyDescent="0.55000000000000004">
      <c r="B104" s="24"/>
      <c r="C104" s="55">
        <v>115</v>
      </c>
      <c r="D104" s="56" t="s">
        <v>122</v>
      </c>
      <c r="E104" s="75" t="s">
        <v>115</v>
      </c>
      <c r="F104" s="71">
        <v>3</v>
      </c>
      <c r="G104" s="80">
        <f t="shared" si="0"/>
        <v>0</v>
      </c>
      <c r="H104" s="80">
        <v>1</v>
      </c>
      <c r="I104" s="72"/>
      <c r="J104" s="64"/>
      <c r="K104" s="3"/>
      <c r="L104" s="12"/>
      <c r="M104" s="29"/>
      <c r="N104" s="15">
        <v>2</v>
      </c>
    </row>
    <row r="105" spans="2:14" ht="29.45" customHeight="1" x14ac:dyDescent="0.55000000000000004">
      <c r="B105" s="24"/>
      <c r="C105" s="55">
        <v>116</v>
      </c>
      <c r="D105" s="56" t="s">
        <v>123</v>
      </c>
      <c r="E105" s="75" t="s">
        <v>115</v>
      </c>
      <c r="F105" s="71">
        <v>2</v>
      </c>
      <c r="G105" s="80">
        <f t="shared" si="0"/>
        <v>0</v>
      </c>
      <c r="H105" s="80">
        <v>1</v>
      </c>
      <c r="I105" s="72"/>
      <c r="J105" s="64"/>
      <c r="K105" s="3"/>
      <c r="L105" s="12"/>
      <c r="M105" s="29"/>
      <c r="N105" s="15">
        <v>2</v>
      </c>
    </row>
    <row r="106" spans="2:14" ht="29.45" customHeight="1" x14ac:dyDescent="0.55000000000000004">
      <c r="B106" s="24"/>
      <c r="C106" s="55">
        <v>117</v>
      </c>
      <c r="D106" s="56" t="s">
        <v>124</v>
      </c>
      <c r="E106" s="75" t="s">
        <v>115</v>
      </c>
      <c r="F106" s="71">
        <v>2</v>
      </c>
      <c r="G106" s="80">
        <f t="shared" si="0"/>
        <v>0</v>
      </c>
      <c r="H106" s="80">
        <v>1</v>
      </c>
      <c r="I106" s="72"/>
      <c r="J106" s="64"/>
      <c r="K106" s="3"/>
      <c r="L106" s="12"/>
      <c r="M106" s="29"/>
      <c r="N106" s="15">
        <v>2</v>
      </c>
    </row>
    <row r="107" spans="2:14" ht="29.45" customHeight="1" x14ac:dyDescent="0.55000000000000004">
      <c r="B107" s="24"/>
      <c r="C107" s="55">
        <v>118</v>
      </c>
      <c r="D107" s="56" t="s">
        <v>125</v>
      </c>
      <c r="E107" s="75" t="s">
        <v>115</v>
      </c>
      <c r="F107" s="71">
        <v>2</v>
      </c>
      <c r="G107" s="80">
        <f t="shared" si="0"/>
        <v>0</v>
      </c>
      <c r="H107" s="80">
        <v>1</v>
      </c>
      <c r="I107" s="72"/>
      <c r="J107" s="64"/>
      <c r="K107" s="3"/>
      <c r="L107" s="12"/>
      <c r="M107" s="29"/>
      <c r="N107" s="15">
        <v>2</v>
      </c>
    </row>
    <row r="108" spans="2:14" ht="29.45" customHeight="1" x14ac:dyDescent="0.55000000000000004">
      <c r="B108" s="24"/>
      <c r="C108" s="55">
        <v>119</v>
      </c>
      <c r="D108" s="56" t="s">
        <v>126</v>
      </c>
      <c r="E108" s="75" t="s">
        <v>115</v>
      </c>
      <c r="F108" s="71">
        <v>3</v>
      </c>
      <c r="G108" s="80">
        <f t="shared" si="0"/>
        <v>0</v>
      </c>
      <c r="H108" s="80">
        <v>1</v>
      </c>
      <c r="I108" s="72"/>
      <c r="J108" s="64"/>
      <c r="K108" s="3"/>
      <c r="L108" s="12"/>
      <c r="M108" s="29"/>
      <c r="N108" s="15">
        <v>2</v>
      </c>
    </row>
    <row r="109" spans="2:14" ht="29.45" customHeight="1" x14ac:dyDescent="0.55000000000000004">
      <c r="B109" s="24"/>
      <c r="C109" s="55">
        <v>120</v>
      </c>
      <c r="D109" s="56" t="s">
        <v>127</v>
      </c>
      <c r="E109" s="75" t="s">
        <v>128</v>
      </c>
      <c r="F109" s="71">
        <v>2</v>
      </c>
      <c r="G109" s="80">
        <f t="shared" si="0"/>
        <v>0</v>
      </c>
      <c r="H109" s="80">
        <v>3</v>
      </c>
      <c r="I109" s="72"/>
      <c r="J109" s="64"/>
      <c r="K109" s="3"/>
      <c r="L109" s="12"/>
      <c r="M109" s="29"/>
      <c r="N109" s="15">
        <v>2</v>
      </c>
    </row>
    <row r="110" spans="2:14" ht="29.45" customHeight="1" x14ac:dyDescent="0.55000000000000004">
      <c r="B110" s="24"/>
      <c r="C110" s="55">
        <v>121</v>
      </c>
      <c r="D110" s="56" t="s">
        <v>129</v>
      </c>
      <c r="E110" s="75" t="s">
        <v>130</v>
      </c>
      <c r="F110" s="71">
        <v>2</v>
      </c>
      <c r="G110" s="80">
        <f t="shared" si="0"/>
        <v>0</v>
      </c>
      <c r="H110" s="80">
        <v>3</v>
      </c>
      <c r="I110" s="72"/>
      <c r="J110" s="64"/>
      <c r="K110" s="3"/>
      <c r="L110" s="12"/>
      <c r="M110" s="29"/>
      <c r="N110" s="15">
        <v>1</v>
      </c>
    </row>
    <row r="111" spans="2:14" ht="29.45" customHeight="1" x14ac:dyDescent="0.55000000000000004">
      <c r="B111" s="24"/>
      <c r="C111" s="55">
        <v>122</v>
      </c>
      <c r="D111" s="56" t="s">
        <v>178</v>
      </c>
      <c r="E111" s="75" t="s">
        <v>130</v>
      </c>
      <c r="F111" s="71">
        <v>2</v>
      </c>
      <c r="G111" s="80">
        <f t="shared" si="0"/>
        <v>0</v>
      </c>
      <c r="H111" s="80">
        <v>3</v>
      </c>
      <c r="I111" s="72"/>
      <c r="J111" s="64"/>
      <c r="K111" s="3"/>
      <c r="L111" s="12"/>
      <c r="M111" s="29"/>
      <c r="N111" s="15">
        <v>1</v>
      </c>
    </row>
    <row r="112" spans="2:14" ht="29.45" customHeight="1" x14ac:dyDescent="0.55000000000000004">
      <c r="B112" s="24"/>
      <c r="C112" s="55">
        <v>123</v>
      </c>
      <c r="D112" s="56" t="s">
        <v>131</v>
      </c>
      <c r="E112" s="75" t="s">
        <v>132</v>
      </c>
      <c r="F112" s="71">
        <v>2</v>
      </c>
      <c r="G112" s="80">
        <f t="shared" si="0"/>
        <v>0</v>
      </c>
      <c r="H112" s="80">
        <v>3</v>
      </c>
      <c r="I112" s="72"/>
      <c r="J112" s="64"/>
      <c r="K112" s="3"/>
      <c r="L112" s="12"/>
      <c r="M112" s="29"/>
      <c r="N112" s="15">
        <v>1</v>
      </c>
    </row>
    <row r="113" spans="2:14" ht="29.45" customHeight="1" x14ac:dyDescent="0.55000000000000004">
      <c r="B113" s="24"/>
      <c r="C113" s="55">
        <v>124</v>
      </c>
      <c r="D113" s="56" t="s">
        <v>133</v>
      </c>
      <c r="E113" s="75" t="s">
        <v>128</v>
      </c>
      <c r="F113" s="71">
        <v>2</v>
      </c>
      <c r="G113" s="80">
        <f t="shared" si="0"/>
        <v>0</v>
      </c>
      <c r="H113" s="80">
        <v>3</v>
      </c>
      <c r="I113" s="72"/>
      <c r="J113" s="64"/>
      <c r="K113" s="3"/>
      <c r="L113" s="12"/>
      <c r="M113" s="29"/>
      <c r="N113" s="15">
        <v>1</v>
      </c>
    </row>
    <row r="114" spans="2:14" ht="29.45" customHeight="1" x14ac:dyDescent="0.55000000000000004">
      <c r="B114" s="24"/>
      <c r="C114" s="55">
        <v>125</v>
      </c>
      <c r="D114" s="56" t="s">
        <v>134</v>
      </c>
      <c r="E114" s="75" t="s">
        <v>130</v>
      </c>
      <c r="F114" s="71">
        <v>2</v>
      </c>
      <c r="G114" s="80">
        <f t="shared" si="0"/>
        <v>0</v>
      </c>
      <c r="H114" s="80">
        <v>3</v>
      </c>
      <c r="I114" s="72"/>
      <c r="J114" s="64"/>
      <c r="K114" s="3"/>
      <c r="L114" s="12"/>
      <c r="M114" s="29"/>
      <c r="N114" s="15">
        <v>2</v>
      </c>
    </row>
    <row r="115" spans="2:14" ht="29.45" customHeight="1" x14ac:dyDescent="0.55000000000000004">
      <c r="B115" s="24"/>
      <c r="C115" s="55">
        <v>126</v>
      </c>
      <c r="D115" s="56" t="s">
        <v>135</v>
      </c>
      <c r="E115" s="75" t="s">
        <v>128</v>
      </c>
      <c r="F115" s="71">
        <v>2</v>
      </c>
      <c r="G115" s="80">
        <f t="shared" si="0"/>
        <v>0</v>
      </c>
      <c r="H115" s="80">
        <v>3</v>
      </c>
      <c r="I115" s="72"/>
      <c r="J115" s="64"/>
      <c r="K115" s="3"/>
      <c r="L115" s="12"/>
      <c r="M115" s="29"/>
      <c r="N115" s="15">
        <v>1</v>
      </c>
    </row>
    <row r="116" spans="2:14" ht="29.45" customHeight="1" x14ac:dyDescent="0.55000000000000004">
      <c r="B116" s="24"/>
      <c r="C116" s="55">
        <v>127</v>
      </c>
      <c r="D116" s="56" t="s">
        <v>136</v>
      </c>
      <c r="E116" s="75" t="s">
        <v>128</v>
      </c>
      <c r="F116" s="71">
        <v>2</v>
      </c>
      <c r="G116" s="80">
        <f t="shared" si="0"/>
        <v>0</v>
      </c>
      <c r="H116" s="80">
        <v>3</v>
      </c>
      <c r="I116" s="72"/>
      <c r="J116" s="64"/>
      <c r="K116" s="3"/>
      <c r="L116" s="12"/>
      <c r="M116" s="29"/>
      <c r="N116" s="15">
        <v>1</v>
      </c>
    </row>
    <row r="117" spans="2:14" ht="29.45" customHeight="1" x14ac:dyDescent="0.55000000000000004">
      <c r="B117" s="24"/>
      <c r="C117" s="55">
        <v>128</v>
      </c>
      <c r="D117" s="56" t="s">
        <v>137</v>
      </c>
      <c r="E117" s="75" t="s">
        <v>128</v>
      </c>
      <c r="F117" s="71">
        <v>3</v>
      </c>
      <c r="G117" s="80">
        <f t="shared" si="0"/>
        <v>0</v>
      </c>
      <c r="H117" s="80">
        <v>3</v>
      </c>
      <c r="I117" s="72"/>
      <c r="J117" s="64"/>
      <c r="K117" s="3"/>
      <c r="L117" s="12"/>
      <c r="M117" s="29"/>
      <c r="N117" s="15">
        <v>3</v>
      </c>
    </row>
    <row r="118" spans="2:14" ht="29.45" customHeight="1" x14ac:dyDescent="0.55000000000000004">
      <c r="B118" s="24"/>
      <c r="C118" s="55">
        <v>129</v>
      </c>
      <c r="D118" s="56" t="s">
        <v>138</v>
      </c>
      <c r="E118" s="75" t="s">
        <v>130</v>
      </c>
      <c r="F118" s="71">
        <v>2</v>
      </c>
      <c r="G118" s="80">
        <f t="shared" si="0"/>
        <v>0</v>
      </c>
      <c r="H118" s="80">
        <v>3</v>
      </c>
      <c r="I118" s="72"/>
      <c r="J118" s="64"/>
      <c r="K118" s="3"/>
      <c r="L118" s="12"/>
      <c r="M118" s="29"/>
      <c r="N118" s="15">
        <v>1</v>
      </c>
    </row>
    <row r="119" spans="2:14" ht="29.45" customHeight="1" x14ac:dyDescent="0.55000000000000004">
      <c r="B119" s="24"/>
      <c r="C119" s="55">
        <v>130</v>
      </c>
      <c r="D119" s="56" t="s">
        <v>139</v>
      </c>
      <c r="E119" s="75" t="s">
        <v>128</v>
      </c>
      <c r="F119" s="71">
        <v>2</v>
      </c>
      <c r="G119" s="80">
        <f t="shared" si="0"/>
        <v>0</v>
      </c>
      <c r="H119" s="80">
        <v>3</v>
      </c>
      <c r="I119" s="72"/>
      <c r="J119" s="64"/>
      <c r="K119" s="3"/>
      <c r="L119" s="12"/>
      <c r="M119" s="29"/>
      <c r="N119" s="15">
        <v>1</v>
      </c>
    </row>
    <row r="120" spans="2:14" ht="29.45" customHeight="1" x14ac:dyDescent="0.55000000000000004">
      <c r="B120" s="24"/>
      <c r="C120" s="55">
        <v>131</v>
      </c>
      <c r="D120" s="56" t="s">
        <v>140</v>
      </c>
      <c r="E120" s="75" t="s">
        <v>128</v>
      </c>
      <c r="F120" s="71">
        <v>2</v>
      </c>
      <c r="G120" s="80">
        <f t="shared" si="0"/>
        <v>0</v>
      </c>
      <c r="H120" s="80">
        <v>3</v>
      </c>
      <c r="I120" s="72"/>
      <c r="J120" s="64"/>
      <c r="K120" s="3"/>
      <c r="L120" s="12"/>
      <c r="M120" s="29"/>
      <c r="N120" s="15">
        <v>2</v>
      </c>
    </row>
    <row r="121" spans="2:14" ht="29.45" customHeight="1" x14ac:dyDescent="0.55000000000000004">
      <c r="B121" s="24"/>
      <c r="C121" s="55">
        <v>132</v>
      </c>
      <c r="D121" s="56" t="s">
        <v>141</v>
      </c>
      <c r="E121" s="75" t="s">
        <v>128</v>
      </c>
      <c r="F121" s="71">
        <v>2</v>
      </c>
      <c r="G121" s="80">
        <f t="shared" si="0"/>
        <v>0</v>
      </c>
      <c r="H121" s="80">
        <v>3</v>
      </c>
      <c r="I121" s="72"/>
      <c r="J121" s="64"/>
      <c r="K121" s="3"/>
      <c r="L121" s="12"/>
      <c r="M121" s="29"/>
      <c r="N121" s="15">
        <v>1</v>
      </c>
    </row>
    <row r="122" spans="2:14" ht="29.45" customHeight="1" x14ac:dyDescent="0.55000000000000004">
      <c r="B122" s="24"/>
      <c r="C122" s="55">
        <v>133</v>
      </c>
      <c r="D122" s="56" t="s">
        <v>142</v>
      </c>
      <c r="E122" s="75" t="s">
        <v>130</v>
      </c>
      <c r="F122" s="71">
        <v>2</v>
      </c>
      <c r="G122" s="80">
        <f t="shared" si="0"/>
        <v>0</v>
      </c>
      <c r="H122" s="80">
        <v>3</v>
      </c>
      <c r="I122" s="72"/>
      <c r="J122" s="64"/>
      <c r="K122" s="3"/>
      <c r="L122" s="12"/>
      <c r="M122" s="29"/>
      <c r="N122" s="15">
        <v>2</v>
      </c>
    </row>
    <row r="123" spans="2:14" ht="29.45" customHeight="1" x14ac:dyDescent="0.55000000000000004">
      <c r="B123" s="24"/>
      <c r="C123" s="55">
        <v>134</v>
      </c>
      <c r="D123" s="56" t="s">
        <v>143</v>
      </c>
      <c r="E123" s="75" t="s">
        <v>132</v>
      </c>
      <c r="F123" s="71">
        <v>2</v>
      </c>
      <c r="G123" s="80">
        <f t="shared" si="0"/>
        <v>0</v>
      </c>
      <c r="H123" s="80">
        <v>3</v>
      </c>
      <c r="I123" s="72"/>
      <c r="J123" s="64"/>
      <c r="K123" s="3"/>
      <c r="L123" s="12"/>
      <c r="M123" s="29"/>
      <c r="N123" s="15">
        <v>2</v>
      </c>
    </row>
    <row r="124" spans="2:14" ht="29.45" customHeight="1" x14ac:dyDescent="0.55000000000000004">
      <c r="B124" s="24"/>
      <c r="C124" s="55">
        <v>135</v>
      </c>
      <c r="D124" s="56" t="s">
        <v>144</v>
      </c>
      <c r="E124" s="75" t="s">
        <v>130</v>
      </c>
      <c r="F124" s="71">
        <v>2</v>
      </c>
      <c r="G124" s="80">
        <f t="shared" si="0"/>
        <v>0</v>
      </c>
      <c r="H124" s="80">
        <v>3</v>
      </c>
      <c r="I124" s="72"/>
      <c r="J124" s="64"/>
      <c r="K124" s="3"/>
      <c r="L124" s="12"/>
      <c r="M124" s="29"/>
      <c r="N124" s="15">
        <v>2</v>
      </c>
    </row>
    <row r="125" spans="2:14" ht="29.45" customHeight="1" x14ac:dyDescent="0.55000000000000004">
      <c r="B125" s="24"/>
      <c r="C125" s="55">
        <v>136</v>
      </c>
      <c r="D125" s="56" t="s">
        <v>145</v>
      </c>
      <c r="E125" s="75" t="s">
        <v>130</v>
      </c>
      <c r="F125" s="71">
        <v>2</v>
      </c>
      <c r="G125" s="80">
        <f t="shared" si="0"/>
        <v>0</v>
      </c>
      <c r="H125" s="80">
        <v>3</v>
      </c>
      <c r="I125" s="72"/>
      <c r="J125" s="64"/>
      <c r="K125" s="3"/>
      <c r="L125" s="12"/>
      <c r="M125" s="29"/>
      <c r="N125" s="15">
        <v>2</v>
      </c>
    </row>
    <row r="126" spans="2:14" ht="29.45" customHeight="1" x14ac:dyDescent="0.55000000000000004">
      <c r="B126" s="24"/>
      <c r="C126" s="55">
        <v>137</v>
      </c>
      <c r="D126" s="56" t="s">
        <v>146</v>
      </c>
      <c r="E126" s="75" t="s">
        <v>147</v>
      </c>
      <c r="F126" s="71">
        <v>2</v>
      </c>
      <c r="G126" s="80">
        <f t="shared" si="0"/>
        <v>0</v>
      </c>
      <c r="H126" s="80">
        <v>3</v>
      </c>
      <c r="I126" s="72"/>
      <c r="J126" s="64"/>
      <c r="K126" s="3"/>
      <c r="L126" s="12"/>
      <c r="M126" s="29"/>
      <c r="N126" s="15">
        <v>1</v>
      </c>
    </row>
    <row r="127" spans="2:14" ht="27" customHeight="1" x14ac:dyDescent="0.25">
      <c r="B127" s="24"/>
      <c r="C127" s="55">
        <v>140</v>
      </c>
      <c r="D127" s="43" t="s">
        <v>148</v>
      </c>
      <c r="E127" s="76" t="s">
        <v>128</v>
      </c>
      <c r="F127" s="71">
        <v>2</v>
      </c>
      <c r="G127" s="80">
        <f t="shared" si="0"/>
        <v>0</v>
      </c>
      <c r="H127" s="80">
        <v>3</v>
      </c>
      <c r="I127" s="72"/>
      <c r="J127" s="64" t="e">
        <f>IF(F127=2,#REF!,0)</f>
        <v>#REF!</v>
      </c>
      <c r="K127" s="3" t="e">
        <f>IF(F127=1,0,#REF!)</f>
        <v>#REF!</v>
      </c>
      <c r="L127" s="12" t="e">
        <f>IF(F127=2,I127*#REF!,0)</f>
        <v>#REF!</v>
      </c>
      <c r="M127" s="29"/>
      <c r="N127" s="15">
        <v>1</v>
      </c>
    </row>
    <row r="128" spans="2:14" ht="27" customHeight="1" x14ac:dyDescent="0.25">
      <c r="B128" s="24"/>
      <c r="C128" s="55">
        <v>141</v>
      </c>
      <c r="D128" s="43" t="s">
        <v>149</v>
      </c>
      <c r="E128" s="76" t="s">
        <v>130</v>
      </c>
      <c r="F128" s="71">
        <v>2</v>
      </c>
      <c r="G128" s="80">
        <f t="shared" si="0"/>
        <v>0</v>
      </c>
      <c r="H128" s="80">
        <v>3</v>
      </c>
      <c r="I128" s="72"/>
      <c r="J128" s="64" t="e">
        <f>IF(F128=2,#REF!,0)</f>
        <v>#REF!</v>
      </c>
      <c r="K128" s="3" t="e">
        <f>IF(F128=1,0,#REF!)</f>
        <v>#REF!</v>
      </c>
      <c r="L128" s="12" t="e">
        <f>IF(F128=2,I128*#REF!,0)</f>
        <v>#REF!</v>
      </c>
      <c r="M128" s="29"/>
      <c r="N128" s="15">
        <v>2</v>
      </c>
    </row>
    <row r="129" spans="2:14" ht="27" customHeight="1" x14ac:dyDescent="0.25">
      <c r="B129" s="24"/>
      <c r="C129" s="55">
        <v>142</v>
      </c>
      <c r="D129" s="43" t="s">
        <v>150</v>
      </c>
      <c r="E129" s="76" t="s">
        <v>130</v>
      </c>
      <c r="F129" s="71">
        <v>2</v>
      </c>
      <c r="G129" s="80"/>
      <c r="H129" s="80">
        <v>3</v>
      </c>
      <c r="I129" s="72"/>
      <c r="J129" s="64"/>
      <c r="K129" s="3"/>
      <c r="L129" s="12"/>
      <c r="M129" s="29"/>
      <c r="N129" s="15">
        <v>2</v>
      </c>
    </row>
    <row r="130" spans="2:14" ht="27" customHeight="1" x14ac:dyDescent="0.25">
      <c r="B130" s="24"/>
      <c r="C130" s="55">
        <v>145</v>
      </c>
      <c r="D130" s="43" t="s">
        <v>151</v>
      </c>
      <c r="E130" s="76" t="s">
        <v>147</v>
      </c>
      <c r="F130" s="71">
        <v>2</v>
      </c>
      <c r="G130" s="80"/>
      <c r="H130" s="80">
        <v>3</v>
      </c>
      <c r="I130" s="72"/>
      <c r="J130" s="64"/>
      <c r="K130" s="3"/>
      <c r="L130" s="12"/>
      <c r="M130" s="29"/>
      <c r="N130" s="15">
        <v>1</v>
      </c>
    </row>
    <row r="131" spans="2:14" ht="27" customHeight="1" x14ac:dyDescent="0.25">
      <c r="B131" s="24"/>
      <c r="C131" s="55">
        <v>148</v>
      </c>
      <c r="D131" s="43" t="s">
        <v>152</v>
      </c>
      <c r="E131" s="76" t="s">
        <v>128</v>
      </c>
      <c r="F131" s="71">
        <v>2</v>
      </c>
      <c r="G131" s="80">
        <f t="shared" si="0"/>
        <v>0</v>
      </c>
      <c r="H131" s="80">
        <v>3</v>
      </c>
      <c r="I131" s="72"/>
      <c r="J131" s="64" t="e">
        <f>IF(F131=2,#REF!,0)</f>
        <v>#REF!</v>
      </c>
      <c r="K131" s="3" t="e">
        <f>IF(F131=1,0,#REF!)</f>
        <v>#REF!</v>
      </c>
      <c r="L131" s="12" t="e">
        <f>IF(F131=2,I131*#REF!,0)</f>
        <v>#REF!</v>
      </c>
      <c r="M131" s="29"/>
      <c r="N131" s="15">
        <v>1</v>
      </c>
    </row>
    <row r="132" spans="2:14" ht="27" customHeight="1" x14ac:dyDescent="0.25">
      <c r="B132" s="24"/>
      <c r="C132" s="55">
        <v>149</v>
      </c>
      <c r="D132" s="43" t="s">
        <v>153</v>
      </c>
      <c r="E132" s="76" t="s">
        <v>147</v>
      </c>
      <c r="F132" s="71">
        <v>2</v>
      </c>
      <c r="G132" s="80">
        <f t="shared" si="0"/>
        <v>0</v>
      </c>
      <c r="H132" s="80">
        <v>1</v>
      </c>
      <c r="I132" s="72"/>
      <c r="J132" s="64" t="e">
        <f>IF(F132=2,#REF!,0)</f>
        <v>#REF!</v>
      </c>
      <c r="K132" s="3" t="e">
        <f>IF(F132=1,0,#REF!)</f>
        <v>#REF!</v>
      </c>
      <c r="L132" s="12" t="e">
        <f>IF(F132=2,I132*#REF!,0)</f>
        <v>#REF!</v>
      </c>
      <c r="M132" s="29"/>
      <c r="N132" s="15">
        <v>1</v>
      </c>
    </row>
    <row r="133" spans="2:14" ht="27" customHeight="1" x14ac:dyDescent="0.25">
      <c r="B133" s="24"/>
      <c r="C133" s="53">
        <v>150</v>
      </c>
      <c r="D133" s="43" t="s">
        <v>154</v>
      </c>
      <c r="E133" s="76" t="s">
        <v>128</v>
      </c>
      <c r="F133" s="71">
        <v>2</v>
      </c>
      <c r="G133" s="80">
        <f t="shared" si="0"/>
        <v>0</v>
      </c>
      <c r="H133" s="80">
        <v>1</v>
      </c>
      <c r="I133" s="72"/>
      <c r="J133" s="64" t="e">
        <f>IF(F133=2,#REF!,0)</f>
        <v>#REF!</v>
      </c>
      <c r="K133" s="3" t="e">
        <f>IF(F133=1,0,#REF!)</f>
        <v>#REF!</v>
      </c>
      <c r="L133" s="12" t="e">
        <f>IF(F133=2,I133*#REF!,0)</f>
        <v>#REF!</v>
      </c>
      <c r="M133" s="29"/>
      <c r="N133" s="15">
        <v>2</v>
      </c>
    </row>
    <row r="134" spans="2:14" ht="26.25" x14ac:dyDescent="0.25">
      <c r="C134" s="55">
        <v>151</v>
      </c>
      <c r="D134" s="81" t="s">
        <v>155</v>
      </c>
      <c r="E134" s="82" t="s">
        <v>147</v>
      </c>
      <c r="F134" s="69">
        <v>2</v>
      </c>
      <c r="G134" s="83"/>
      <c r="H134" s="83">
        <v>1</v>
      </c>
      <c r="I134" s="70"/>
      <c r="J134" s="84"/>
      <c r="K134" s="7"/>
      <c r="L134" s="11"/>
      <c r="M134" s="28"/>
      <c r="N134" s="73">
        <v>2</v>
      </c>
    </row>
    <row r="135" spans="2:14" ht="26.25" x14ac:dyDescent="0.25">
      <c r="C135" s="53">
        <v>152</v>
      </c>
      <c r="D135" s="43" t="s">
        <v>156</v>
      </c>
      <c r="E135" s="76" t="s">
        <v>128</v>
      </c>
      <c r="F135" s="71">
        <v>2</v>
      </c>
      <c r="G135" s="80"/>
      <c r="H135" s="80">
        <v>1</v>
      </c>
      <c r="I135" s="72"/>
      <c r="J135" s="64"/>
      <c r="K135" s="3"/>
      <c r="L135" s="12"/>
      <c r="M135" s="29"/>
      <c r="N135" s="15">
        <v>2</v>
      </c>
    </row>
    <row r="136" spans="2:14" ht="26.25" x14ac:dyDescent="0.25">
      <c r="C136" s="55">
        <v>153</v>
      </c>
      <c r="D136" s="43" t="s">
        <v>157</v>
      </c>
      <c r="E136" s="76" t="s">
        <v>128</v>
      </c>
      <c r="F136" s="71">
        <v>3</v>
      </c>
      <c r="G136" s="80"/>
      <c r="H136" s="80">
        <v>1</v>
      </c>
      <c r="I136" s="72"/>
      <c r="J136" s="64"/>
      <c r="K136" s="3"/>
      <c r="L136" s="12"/>
      <c r="M136" s="29"/>
      <c r="N136" s="15">
        <v>2</v>
      </c>
    </row>
    <row r="137" spans="2:14" ht="26.25" x14ac:dyDescent="0.25">
      <c r="C137" s="53">
        <v>154</v>
      </c>
      <c r="D137" s="43" t="s">
        <v>158</v>
      </c>
      <c r="E137" s="76" t="s">
        <v>130</v>
      </c>
      <c r="F137" s="71">
        <v>2</v>
      </c>
      <c r="G137" s="80"/>
      <c r="H137" s="80">
        <v>1</v>
      </c>
      <c r="I137" s="72"/>
      <c r="J137" s="64"/>
      <c r="K137" s="3"/>
      <c r="L137" s="12"/>
      <c r="M137" s="29"/>
      <c r="N137" s="15">
        <v>1</v>
      </c>
    </row>
    <row r="138" spans="2:14" ht="26.25" x14ac:dyDescent="0.25">
      <c r="C138" s="55">
        <v>155</v>
      </c>
      <c r="D138" s="43" t="s">
        <v>159</v>
      </c>
      <c r="E138" s="76" t="s">
        <v>147</v>
      </c>
      <c r="F138" s="71">
        <v>3</v>
      </c>
      <c r="G138" s="80"/>
      <c r="H138" s="80">
        <v>1</v>
      </c>
      <c r="I138" s="72"/>
      <c r="J138" s="64"/>
      <c r="K138" s="3"/>
      <c r="L138" s="12"/>
      <c r="M138" s="29"/>
      <c r="N138" s="15">
        <v>2</v>
      </c>
    </row>
    <row r="139" spans="2:14" ht="26.25" x14ac:dyDescent="0.25">
      <c r="C139" s="55">
        <v>157</v>
      </c>
      <c r="D139" s="43" t="s">
        <v>160</v>
      </c>
      <c r="E139" s="76" t="s">
        <v>128</v>
      </c>
      <c r="F139" s="71">
        <v>3</v>
      </c>
      <c r="G139" s="80"/>
      <c r="H139" s="80">
        <v>1</v>
      </c>
      <c r="I139" s="72"/>
      <c r="J139" s="64"/>
      <c r="K139" s="3"/>
      <c r="L139" s="12"/>
      <c r="M139" s="29"/>
      <c r="N139" s="15">
        <v>2</v>
      </c>
    </row>
    <row r="140" spans="2:14" ht="26.25" x14ac:dyDescent="0.25">
      <c r="C140" s="55">
        <v>159</v>
      </c>
      <c r="D140" s="43" t="s">
        <v>161</v>
      </c>
      <c r="E140" s="76" t="s">
        <v>147</v>
      </c>
      <c r="F140" s="71">
        <v>2</v>
      </c>
      <c r="G140" s="80"/>
      <c r="H140" s="80">
        <v>1</v>
      </c>
      <c r="I140" s="72"/>
      <c r="J140" s="64"/>
      <c r="K140" s="3"/>
      <c r="L140" s="12"/>
      <c r="M140" s="29"/>
      <c r="N140" s="15">
        <v>2</v>
      </c>
    </row>
    <row r="141" spans="2:14" ht="26.25" x14ac:dyDescent="0.25">
      <c r="C141" s="53">
        <v>160</v>
      </c>
      <c r="D141" s="43" t="s">
        <v>162</v>
      </c>
      <c r="E141" s="76" t="s">
        <v>147</v>
      </c>
      <c r="F141" s="71">
        <v>2</v>
      </c>
      <c r="G141" s="80"/>
      <c r="H141" s="80">
        <v>1</v>
      </c>
      <c r="I141" s="72"/>
      <c r="J141" s="64"/>
      <c r="K141" s="3"/>
      <c r="L141" s="12"/>
      <c r="M141" s="29"/>
      <c r="N141" s="15">
        <v>2</v>
      </c>
    </row>
    <row r="142" spans="2:14" ht="26.25" x14ac:dyDescent="0.25">
      <c r="C142" s="55">
        <v>161</v>
      </c>
      <c r="D142" s="43" t="s">
        <v>163</v>
      </c>
      <c r="E142" s="76" t="s">
        <v>147</v>
      </c>
      <c r="F142" s="71">
        <v>2</v>
      </c>
      <c r="G142" s="80"/>
      <c r="H142" s="80">
        <v>1</v>
      </c>
      <c r="I142" s="72"/>
      <c r="J142" s="64"/>
      <c r="K142" s="3"/>
      <c r="L142" s="12"/>
      <c r="M142" s="29"/>
      <c r="N142" s="15">
        <v>1</v>
      </c>
    </row>
    <row r="143" spans="2:14" ht="26.25" x14ac:dyDescent="0.25">
      <c r="C143" s="55">
        <v>163</v>
      </c>
      <c r="D143" s="43" t="s">
        <v>179</v>
      </c>
      <c r="E143" s="76" t="s">
        <v>130</v>
      </c>
      <c r="F143" s="71">
        <v>2</v>
      </c>
      <c r="G143" s="80"/>
      <c r="H143" s="80">
        <v>1</v>
      </c>
      <c r="I143" s="72"/>
      <c r="J143" s="64"/>
      <c r="K143" s="3"/>
      <c r="L143" s="12"/>
      <c r="M143" s="29"/>
      <c r="N143" s="15">
        <v>2</v>
      </c>
    </row>
    <row r="144" spans="2:14" ht="26.25" x14ac:dyDescent="0.25">
      <c r="C144" s="53">
        <v>164</v>
      </c>
      <c r="D144" s="43" t="s">
        <v>164</v>
      </c>
      <c r="E144" s="76" t="s">
        <v>147</v>
      </c>
      <c r="F144" s="71">
        <v>2</v>
      </c>
      <c r="G144" s="80"/>
      <c r="H144" s="80">
        <v>1</v>
      </c>
      <c r="I144" s="72"/>
      <c r="J144" s="64"/>
      <c r="K144" s="3"/>
      <c r="L144" s="12"/>
      <c r="M144" s="29"/>
      <c r="N144" s="15">
        <v>1</v>
      </c>
    </row>
    <row r="145" spans="3:14" ht="26.25" x14ac:dyDescent="0.25">
      <c r="C145" s="53">
        <v>166</v>
      </c>
      <c r="D145" s="43" t="s">
        <v>165</v>
      </c>
      <c r="E145" s="76" t="s">
        <v>130</v>
      </c>
      <c r="F145" s="71">
        <v>2</v>
      </c>
      <c r="G145" s="80"/>
      <c r="H145" s="80">
        <v>1</v>
      </c>
      <c r="I145" s="72"/>
      <c r="J145" s="64"/>
      <c r="K145" s="3"/>
      <c r="L145" s="12"/>
      <c r="M145" s="29"/>
      <c r="N145" s="15">
        <v>1</v>
      </c>
    </row>
    <row r="146" spans="3:14" ht="26.25" x14ac:dyDescent="0.25">
      <c r="C146" s="53">
        <v>168</v>
      </c>
      <c r="D146" s="43" t="s">
        <v>166</v>
      </c>
      <c r="E146" s="76" t="s">
        <v>147</v>
      </c>
      <c r="F146" s="71">
        <v>3</v>
      </c>
      <c r="G146" s="80"/>
      <c r="H146" s="80">
        <v>1</v>
      </c>
      <c r="I146" s="72"/>
      <c r="J146" s="64"/>
      <c r="K146" s="3"/>
      <c r="L146" s="12"/>
      <c r="M146" s="29"/>
      <c r="N146" s="15">
        <v>1</v>
      </c>
    </row>
    <row r="147" spans="3:14" ht="26.25" x14ac:dyDescent="0.25">
      <c r="C147" s="55">
        <v>169</v>
      </c>
      <c r="D147" s="43" t="s">
        <v>167</v>
      </c>
      <c r="E147" s="76" t="s">
        <v>128</v>
      </c>
      <c r="F147" s="71">
        <v>3</v>
      </c>
      <c r="G147" s="80"/>
      <c r="H147" s="80">
        <v>1</v>
      </c>
      <c r="I147" s="72"/>
      <c r="J147" s="64"/>
      <c r="K147" s="3"/>
      <c r="L147" s="12"/>
      <c r="M147" s="29"/>
      <c r="N147" s="15">
        <v>2</v>
      </c>
    </row>
    <row r="148" spans="3:14" ht="26.25" x14ac:dyDescent="0.25">
      <c r="C148" s="53">
        <v>170</v>
      </c>
      <c r="D148" s="43" t="s">
        <v>168</v>
      </c>
      <c r="E148" s="76" t="s">
        <v>132</v>
      </c>
      <c r="F148" s="71">
        <v>2</v>
      </c>
      <c r="G148" s="80"/>
      <c r="H148" s="80">
        <v>1</v>
      </c>
      <c r="I148" s="72"/>
      <c r="J148" s="64"/>
      <c r="K148" s="3"/>
      <c r="L148" s="12"/>
      <c r="M148" s="29"/>
      <c r="N148" s="15">
        <v>1</v>
      </c>
    </row>
    <row r="149" spans="3:14" ht="26.25" x14ac:dyDescent="0.25">
      <c r="C149" s="55">
        <v>171</v>
      </c>
      <c r="D149" s="43" t="s">
        <v>169</v>
      </c>
      <c r="E149" s="76" t="s">
        <v>147</v>
      </c>
      <c r="F149" s="71">
        <v>2</v>
      </c>
      <c r="G149" s="80"/>
      <c r="H149" s="80">
        <v>1</v>
      </c>
      <c r="I149" s="72"/>
      <c r="J149" s="64"/>
      <c r="K149" s="3"/>
      <c r="L149" s="12"/>
      <c r="M149" s="29"/>
      <c r="N149" s="15">
        <v>1</v>
      </c>
    </row>
    <row r="150" spans="3:14" ht="26.25" x14ac:dyDescent="0.25">
      <c r="C150" s="53">
        <v>172</v>
      </c>
      <c r="D150" s="43" t="s">
        <v>170</v>
      </c>
      <c r="E150" s="76" t="s">
        <v>128</v>
      </c>
      <c r="F150" s="71">
        <v>3</v>
      </c>
      <c r="G150" s="80"/>
      <c r="H150" s="80">
        <v>1</v>
      </c>
      <c r="I150" s="72"/>
      <c r="J150" s="64"/>
      <c r="K150" s="3"/>
      <c r="L150" s="12"/>
      <c r="M150" s="29"/>
      <c r="N150" s="15">
        <v>2</v>
      </c>
    </row>
    <row r="151" spans="3:14" ht="26.25" x14ac:dyDescent="0.25">
      <c r="C151" s="55">
        <v>173</v>
      </c>
      <c r="D151" s="43" t="s">
        <v>180</v>
      </c>
      <c r="E151" s="76" t="s">
        <v>181</v>
      </c>
      <c r="F151" s="71">
        <v>1</v>
      </c>
      <c r="G151" s="80">
        <v>3</v>
      </c>
      <c r="H151" s="80">
        <v>3</v>
      </c>
      <c r="I151" s="72"/>
      <c r="J151" s="64"/>
      <c r="K151" s="3"/>
      <c r="L151" s="12"/>
      <c r="M151" s="29"/>
      <c r="N151" s="15"/>
    </row>
    <row r="152" spans="3:14" ht="26.25" x14ac:dyDescent="0.25">
      <c r="C152" s="53">
        <v>174</v>
      </c>
      <c r="D152" s="43" t="s">
        <v>182</v>
      </c>
      <c r="E152" s="76" t="s">
        <v>181</v>
      </c>
      <c r="F152" s="71">
        <v>1</v>
      </c>
      <c r="G152" s="80">
        <v>3</v>
      </c>
      <c r="H152" s="80">
        <v>3</v>
      </c>
      <c r="I152" s="72"/>
      <c r="J152" s="64"/>
      <c r="K152" s="3"/>
      <c r="L152" s="12"/>
      <c r="M152" s="29"/>
      <c r="N152" s="15"/>
    </row>
    <row r="153" spans="3:14" ht="26.25" x14ac:dyDescent="0.25">
      <c r="C153" s="55">
        <v>175</v>
      </c>
      <c r="D153" s="43" t="s">
        <v>183</v>
      </c>
      <c r="E153" s="76" t="s">
        <v>181</v>
      </c>
      <c r="F153" s="71">
        <v>1</v>
      </c>
      <c r="G153" s="80">
        <v>3</v>
      </c>
      <c r="H153" s="80">
        <v>3</v>
      </c>
      <c r="I153" s="72"/>
      <c r="J153" s="64"/>
      <c r="K153" s="3"/>
      <c r="L153" s="12"/>
      <c r="M153" s="29"/>
      <c r="N153" s="15"/>
    </row>
    <row r="154" spans="3:14" ht="26.25" x14ac:dyDescent="0.25">
      <c r="C154" s="53">
        <v>176</v>
      </c>
      <c r="D154" s="43" t="s">
        <v>184</v>
      </c>
      <c r="E154" s="76" t="s">
        <v>181</v>
      </c>
      <c r="F154" s="71">
        <v>1</v>
      </c>
      <c r="G154" s="80">
        <v>3</v>
      </c>
      <c r="H154" s="80">
        <v>3</v>
      </c>
      <c r="I154" s="72"/>
      <c r="J154" s="64"/>
      <c r="K154" s="3"/>
      <c r="L154" s="12"/>
      <c r="M154" s="29"/>
      <c r="N154" s="15"/>
    </row>
    <row r="155" spans="3:14" ht="26.25" x14ac:dyDescent="0.25">
      <c r="C155" s="55">
        <v>177</v>
      </c>
      <c r="D155" s="43" t="s">
        <v>185</v>
      </c>
      <c r="E155" s="76" t="s">
        <v>181</v>
      </c>
      <c r="F155" s="71">
        <v>1</v>
      </c>
      <c r="G155" s="80">
        <v>3</v>
      </c>
      <c r="H155" s="80">
        <v>3</v>
      </c>
      <c r="I155" s="72"/>
      <c r="J155" s="64"/>
      <c r="K155" s="3"/>
      <c r="L155" s="12"/>
      <c r="M155" s="29"/>
      <c r="N155" s="15"/>
    </row>
    <row r="156" spans="3:14" ht="26.25" x14ac:dyDescent="0.25">
      <c r="C156" s="53">
        <v>178</v>
      </c>
      <c r="D156" s="43" t="s">
        <v>186</v>
      </c>
      <c r="E156" s="76" t="s">
        <v>181</v>
      </c>
      <c r="F156" s="71">
        <v>1</v>
      </c>
      <c r="G156" s="80">
        <v>3</v>
      </c>
      <c r="H156" s="80">
        <v>3</v>
      </c>
      <c r="I156" s="72"/>
      <c r="J156" s="64"/>
      <c r="K156" s="3"/>
      <c r="L156" s="12"/>
      <c r="M156" s="29"/>
      <c r="N156" s="15"/>
    </row>
    <row r="157" spans="3:14" ht="26.25" x14ac:dyDescent="0.25">
      <c r="C157" s="55">
        <v>179</v>
      </c>
      <c r="D157" s="43" t="s">
        <v>187</v>
      </c>
      <c r="E157" s="76" t="s">
        <v>181</v>
      </c>
      <c r="F157" s="71">
        <v>1</v>
      </c>
      <c r="G157" s="80">
        <v>3</v>
      </c>
      <c r="H157" s="80">
        <v>3</v>
      </c>
      <c r="I157" s="72"/>
      <c r="J157" s="64"/>
      <c r="K157" s="3"/>
      <c r="L157" s="12"/>
      <c r="M157" s="29"/>
      <c r="N157" s="15"/>
    </row>
    <row r="158" spans="3:14" ht="26.25" x14ac:dyDescent="0.25">
      <c r="C158" s="53">
        <v>180</v>
      </c>
      <c r="D158" s="43" t="s">
        <v>188</v>
      </c>
      <c r="E158" s="76" t="s">
        <v>181</v>
      </c>
      <c r="F158" s="71">
        <v>1</v>
      </c>
      <c r="G158" s="80">
        <v>3</v>
      </c>
      <c r="H158" s="80">
        <v>3</v>
      </c>
      <c r="I158" s="72"/>
      <c r="J158" s="64"/>
      <c r="K158" s="3"/>
      <c r="L158" s="12"/>
      <c r="M158" s="29"/>
      <c r="N158" s="15"/>
    </row>
    <row r="159" spans="3:14" ht="26.25" x14ac:dyDescent="0.25">
      <c r="C159" s="55">
        <v>181</v>
      </c>
      <c r="D159" s="43" t="s">
        <v>189</v>
      </c>
      <c r="E159" s="76" t="s">
        <v>181</v>
      </c>
      <c r="F159" s="71">
        <v>1</v>
      </c>
      <c r="G159" s="80">
        <v>3</v>
      </c>
      <c r="H159" s="80">
        <v>3</v>
      </c>
      <c r="I159" s="72"/>
      <c r="J159" s="64"/>
      <c r="K159" s="3"/>
      <c r="L159" s="12"/>
      <c r="M159" s="29"/>
      <c r="N159" s="15"/>
    </row>
    <row r="160" spans="3:14" ht="26.25" x14ac:dyDescent="0.25">
      <c r="C160" s="53">
        <v>182</v>
      </c>
      <c r="D160" s="43" t="s">
        <v>190</v>
      </c>
      <c r="E160" s="76" t="s">
        <v>181</v>
      </c>
      <c r="F160" s="71">
        <v>1</v>
      </c>
      <c r="G160" s="80">
        <v>3</v>
      </c>
      <c r="H160" s="80">
        <v>3</v>
      </c>
      <c r="I160" s="72"/>
      <c r="J160" s="64"/>
      <c r="K160" s="3"/>
      <c r="L160" s="12"/>
      <c r="M160" s="29"/>
      <c r="N160" s="15"/>
    </row>
    <row r="161" spans="3:14" ht="26.25" x14ac:dyDescent="0.25">
      <c r="C161" s="55">
        <v>183</v>
      </c>
      <c r="D161" s="43" t="s">
        <v>191</v>
      </c>
      <c r="E161" s="76" t="s">
        <v>181</v>
      </c>
      <c r="F161" s="71">
        <v>1</v>
      </c>
      <c r="G161" s="80">
        <v>3</v>
      </c>
      <c r="H161" s="80">
        <v>3</v>
      </c>
      <c r="I161" s="72"/>
      <c r="J161" s="64"/>
      <c r="K161" s="3"/>
      <c r="L161" s="12"/>
      <c r="M161" s="29"/>
      <c r="N161" s="15"/>
    </row>
    <row r="162" spans="3:14" ht="26.25" x14ac:dyDescent="0.25">
      <c r="C162" s="53">
        <v>184</v>
      </c>
      <c r="D162" s="43" t="s">
        <v>192</v>
      </c>
      <c r="E162" s="76" t="s">
        <v>181</v>
      </c>
      <c r="F162" s="71">
        <v>1</v>
      </c>
      <c r="G162" s="80">
        <v>3</v>
      </c>
      <c r="H162" s="80">
        <v>3</v>
      </c>
      <c r="I162" s="72"/>
      <c r="J162" s="64"/>
      <c r="K162" s="3"/>
      <c r="L162" s="12"/>
      <c r="M162" s="29"/>
      <c r="N162" s="15"/>
    </row>
    <row r="163" spans="3:14" ht="26.25" x14ac:dyDescent="0.25">
      <c r="C163" s="55">
        <v>185</v>
      </c>
      <c r="D163" s="43" t="s">
        <v>193</v>
      </c>
      <c r="E163" s="76" t="s">
        <v>181</v>
      </c>
      <c r="F163" s="71">
        <v>1</v>
      </c>
      <c r="G163" s="80">
        <v>3</v>
      </c>
      <c r="H163" s="80">
        <v>3</v>
      </c>
      <c r="I163" s="72"/>
      <c r="J163" s="64"/>
      <c r="K163" s="3"/>
      <c r="L163" s="12"/>
      <c r="M163" s="29"/>
      <c r="N163" s="15"/>
    </row>
    <row r="164" spans="3:14" ht="26.25" x14ac:dyDescent="0.25">
      <c r="C164" s="53">
        <v>186</v>
      </c>
      <c r="D164" s="43" t="s">
        <v>194</v>
      </c>
      <c r="E164" s="76" t="s">
        <v>181</v>
      </c>
      <c r="F164" s="71">
        <v>1</v>
      </c>
      <c r="G164" s="80">
        <v>1</v>
      </c>
      <c r="H164" s="80">
        <v>1</v>
      </c>
      <c r="I164" s="72"/>
      <c r="J164" s="64"/>
      <c r="K164" s="3"/>
      <c r="L164" s="12"/>
      <c r="M164" s="29"/>
      <c r="N164" s="15"/>
    </row>
    <row r="165" spans="3:14" ht="26.25" x14ac:dyDescent="0.25">
      <c r="C165" s="55">
        <v>187</v>
      </c>
      <c r="D165" s="43" t="s">
        <v>195</v>
      </c>
      <c r="E165" s="76" t="s">
        <v>181</v>
      </c>
      <c r="F165" s="71">
        <v>1</v>
      </c>
      <c r="G165" s="80">
        <v>1</v>
      </c>
      <c r="H165" s="80">
        <v>1</v>
      </c>
      <c r="I165" s="72"/>
      <c r="J165" s="64"/>
      <c r="K165" s="3"/>
      <c r="L165" s="12"/>
      <c r="M165" s="29"/>
      <c r="N165" s="15"/>
    </row>
    <row r="166" spans="3:14" ht="26.25" x14ac:dyDescent="0.25">
      <c r="C166" s="53">
        <v>188</v>
      </c>
      <c r="D166" s="43" t="s">
        <v>196</v>
      </c>
      <c r="E166" s="76" t="s">
        <v>181</v>
      </c>
      <c r="F166" s="71">
        <v>1</v>
      </c>
      <c r="G166" s="80">
        <v>1</v>
      </c>
      <c r="H166" s="80">
        <v>1</v>
      </c>
      <c r="I166" s="72"/>
      <c r="J166" s="64"/>
      <c r="K166" s="3"/>
      <c r="L166" s="12"/>
      <c r="M166" s="29"/>
      <c r="N166" s="15"/>
    </row>
    <row r="167" spans="3:14" ht="26.25" x14ac:dyDescent="0.25">
      <c r="C167" s="55">
        <v>189</v>
      </c>
      <c r="D167" s="43" t="s">
        <v>197</v>
      </c>
      <c r="E167" s="76" t="s">
        <v>181</v>
      </c>
      <c r="F167" s="71">
        <v>1</v>
      </c>
      <c r="G167" s="80">
        <v>1</v>
      </c>
      <c r="H167" s="80">
        <v>1</v>
      </c>
      <c r="I167" s="72"/>
      <c r="J167" s="64"/>
      <c r="K167" s="3"/>
      <c r="L167" s="12"/>
      <c r="M167" s="29"/>
      <c r="N167" s="15"/>
    </row>
    <row r="168" spans="3:14" ht="26.25" x14ac:dyDescent="0.25">
      <c r="C168" s="53">
        <v>190</v>
      </c>
      <c r="D168" s="43" t="s">
        <v>198</v>
      </c>
      <c r="E168" s="76" t="s">
        <v>181</v>
      </c>
      <c r="F168" s="71">
        <v>1</v>
      </c>
      <c r="G168" s="80">
        <v>1</v>
      </c>
      <c r="H168" s="80">
        <v>1</v>
      </c>
      <c r="I168" s="72"/>
      <c r="J168" s="64"/>
      <c r="K168" s="3"/>
      <c r="L168" s="12"/>
      <c r="M168" s="29"/>
      <c r="N168" s="15"/>
    </row>
    <row r="169" spans="3:14" ht="26.25" x14ac:dyDescent="0.25">
      <c r="C169" s="55">
        <v>191</v>
      </c>
      <c r="D169" s="43" t="s">
        <v>199</v>
      </c>
      <c r="E169" s="76" t="s">
        <v>181</v>
      </c>
      <c r="F169" s="71">
        <v>1</v>
      </c>
      <c r="G169" s="80">
        <v>1</v>
      </c>
      <c r="H169" s="80">
        <v>1</v>
      </c>
      <c r="I169" s="72"/>
      <c r="J169" s="64"/>
      <c r="K169" s="3"/>
      <c r="L169" s="12"/>
      <c r="M169" s="29"/>
      <c r="N169" s="15"/>
    </row>
    <row r="170" spans="3:14" ht="26.25" x14ac:dyDescent="0.25">
      <c r="C170" s="53">
        <v>192</v>
      </c>
      <c r="D170" s="43" t="s">
        <v>200</v>
      </c>
      <c r="E170" s="76" t="s">
        <v>181</v>
      </c>
      <c r="F170" s="71">
        <v>1</v>
      </c>
      <c r="G170" s="80">
        <v>1</v>
      </c>
      <c r="H170" s="80">
        <v>1</v>
      </c>
      <c r="I170" s="72"/>
      <c r="J170" s="64"/>
      <c r="K170" s="3"/>
      <c r="L170" s="12"/>
      <c r="M170" s="29"/>
      <c r="N170" s="15"/>
    </row>
    <row r="171" spans="3:14" ht="26.25" x14ac:dyDescent="0.25">
      <c r="C171" s="55">
        <v>193</v>
      </c>
      <c r="D171" s="43" t="s">
        <v>201</v>
      </c>
      <c r="E171" s="76" t="s">
        <v>202</v>
      </c>
      <c r="F171" s="71">
        <v>1</v>
      </c>
      <c r="G171" s="80">
        <v>1</v>
      </c>
      <c r="H171" s="80">
        <v>1</v>
      </c>
      <c r="I171" s="72"/>
      <c r="J171" s="64"/>
      <c r="K171" s="3"/>
      <c r="L171" s="12"/>
      <c r="M171" s="29"/>
      <c r="N171" s="15"/>
    </row>
    <row r="172" spans="3:14" ht="26.25" x14ac:dyDescent="0.25">
      <c r="C172" s="53">
        <v>194</v>
      </c>
      <c r="D172" s="43" t="s">
        <v>203</v>
      </c>
      <c r="E172" s="76" t="s">
        <v>181</v>
      </c>
      <c r="F172" s="71">
        <v>1</v>
      </c>
      <c r="G172" s="80">
        <v>1</v>
      </c>
      <c r="H172" s="80">
        <v>1</v>
      </c>
      <c r="I172" s="72"/>
      <c r="J172" s="64"/>
      <c r="K172" s="3"/>
      <c r="L172" s="12"/>
      <c r="M172" s="29"/>
      <c r="N172" s="15"/>
    </row>
    <row r="173" spans="3:14" ht="26.25" x14ac:dyDescent="0.25">
      <c r="C173" s="55">
        <v>195</v>
      </c>
      <c r="D173" s="43" t="s">
        <v>204</v>
      </c>
      <c r="E173" s="76" t="s">
        <v>181</v>
      </c>
      <c r="F173" s="71">
        <v>1</v>
      </c>
      <c r="G173" s="80">
        <v>1</v>
      </c>
      <c r="H173" s="80">
        <v>1</v>
      </c>
      <c r="I173" s="72"/>
      <c r="J173" s="64"/>
      <c r="K173" s="3"/>
      <c r="L173" s="12"/>
      <c r="M173" s="29"/>
      <c r="N173" s="15"/>
    </row>
    <row r="174" spans="3:14" ht="26.25" x14ac:dyDescent="0.25">
      <c r="C174" s="53">
        <v>196</v>
      </c>
      <c r="D174" s="43" t="s">
        <v>205</v>
      </c>
      <c r="E174" s="76" t="s">
        <v>181</v>
      </c>
      <c r="F174" s="71">
        <v>1</v>
      </c>
      <c r="G174" s="80">
        <v>1</v>
      </c>
      <c r="H174" s="80">
        <v>1</v>
      </c>
      <c r="I174" s="72"/>
      <c r="J174" s="64"/>
      <c r="K174" s="3"/>
      <c r="L174" s="12"/>
      <c r="M174" s="29"/>
      <c r="N174" s="15"/>
    </row>
    <row r="175" spans="3:14" ht="26.25" x14ac:dyDescent="0.25">
      <c r="C175" s="55">
        <v>197</v>
      </c>
      <c r="D175" s="43" t="s">
        <v>206</v>
      </c>
      <c r="E175" s="76" t="s">
        <v>181</v>
      </c>
      <c r="F175" s="71">
        <v>1</v>
      </c>
      <c r="G175" s="80">
        <v>1</v>
      </c>
      <c r="H175" s="80">
        <v>1</v>
      </c>
      <c r="I175" s="72"/>
      <c r="J175" s="64"/>
      <c r="K175" s="3"/>
      <c r="L175" s="12"/>
      <c r="M175" s="29"/>
      <c r="N175" s="15"/>
    </row>
    <row r="176" spans="3:14" ht="26.25" x14ac:dyDescent="0.25">
      <c r="C176" s="53">
        <v>198</v>
      </c>
      <c r="D176" s="43" t="s">
        <v>207</v>
      </c>
      <c r="E176" s="76" t="s">
        <v>181</v>
      </c>
      <c r="F176" s="71">
        <v>1</v>
      </c>
      <c r="G176" s="80">
        <v>1</v>
      </c>
      <c r="H176" s="80">
        <v>1</v>
      </c>
      <c r="I176" s="72"/>
      <c r="J176" s="64"/>
      <c r="K176" s="3"/>
      <c r="L176" s="12"/>
      <c r="M176" s="29"/>
      <c r="N176" s="15"/>
    </row>
    <row r="177" spans="3:14" ht="26.25" x14ac:dyDescent="0.25">
      <c r="C177" s="55">
        <v>199</v>
      </c>
      <c r="D177" s="43" t="s">
        <v>208</v>
      </c>
      <c r="E177" s="76" t="s">
        <v>202</v>
      </c>
      <c r="F177" s="71">
        <v>1</v>
      </c>
      <c r="G177" s="80">
        <v>1</v>
      </c>
      <c r="H177" s="80">
        <v>1</v>
      </c>
      <c r="I177" s="72"/>
      <c r="J177" s="64"/>
      <c r="K177" s="3"/>
      <c r="L177" s="12"/>
      <c r="M177" s="29"/>
      <c r="N177" s="15"/>
    </row>
    <row r="178" spans="3:14" ht="26.25" x14ac:dyDescent="0.25">
      <c r="C178" s="53">
        <v>200</v>
      </c>
      <c r="D178" s="43" t="s">
        <v>209</v>
      </c>
      <c r="E178" s="76" t="s">
        <v>202</v>
      </c>
      <c r="F178" s="71">
        <v>1</v>
      </c>
      <c r="G178" s="80">
        <v>1</v>
      </c>
      <c r="H178" s="80">
        <v>1</v>
      </c>
      <c r="I178" s="72"/>
      <c r="J178" s="64"/>
      <c r="K178" s="3"/>
      <c r="L178" s="12"/>
      <c r="M178" s="29"/>
      <c r="N178" s="15"/>
    </row>
    <row r="179" spans="3:14" ht="26.25" x14ac:dyDescent="0.25">
      <c r="C179" s="55">
        <v>201</v>
      </c>
      <c r="D179" s="43" t="s">
        <v>210</v>
      </c>
      <c r="E179" s="76" t="s">
        <v>181</v>
      </c>
      <c r="F179" s="71">
        <v>1</v>
      </c>
      <c r="G179" s="80">
        <v>1</v>
      </c>
      <c r="H179" s="80">
        <v>1</v>
      </c>
      <c r="I179" s="72"/>
      <c r="J179" s="64"/>
      <c r="K179" s="3"/>
      <c r="L179" s="12"/>
      <c r="M179" s="29"/>
      <c r="N179" s="15"/>
    </row>
    <row r="180" spans="3:14" ht="26.25" x14ac:dyDescent="0.25">
      <c r="C180" s="53">
        <v>202</v>
      </c>
      <c r="D180" s="43" t="s">
        <v>211</v>
      </c>
      <c r="E180" s="76" t="s">
        <v>181</v>
      </c>
      <c r="F180" s="71">
        <v>1</v>
      </c>
      <c r="G180" s="80">
        <v>1</v>
      </c>
      <c r="H180" s="80">
        <v>1</v>
      </c>
      <c r="I180" s="72"/>
      <c r="J180" s="64"/>
      <c r="K180" s="3"/>
      <c r="L180" s="12"/>
      <c r="M180" s="29"/>
      <c r="N180" s="15"/>
    </row>
    <row r="181" spans="3:14" ht="26.25" x14ac:dyDescent="0.25">
      <c r="C181" s="55">
        <v>203</v>
      </c>
      <c r="D181" s="43" t="s">
        <v>212</v>
      </c>
      <c r="E181" s="76" t="s">
        <v>202</v>
      </c>
      <c r="F181" s="71">
        <v>1</v>
      </c>
      <c r="G181" s="80">
        <v>1</v>
      </c>
      <c r="H181" s="80">
        <v>1</v>
      </c>
      <c r="I181" s="72"/>
      <c r="J181" s="64"/>
      <c r="K181" s="3"/>
      <c r="L181" s="12"/>
      <c r="M181" s="29"/>
      <c r="N181" s="15"/>
    </row>
    <row r="182" spans="3:14" ht="26.25" x14ac:dyDescent="0.25">
      <c r="C182" s="53">
        <v>204</v>
      </c>
      <c r="D182" s="43" t="s">
        <v>213</v>
      </c>
      <c r="E182" s="76" t="s">
        <v>202</v>
      </c>
      <c r="F182" s="71">
        <v>1</v>
      </c>
      <c r="G182" s="80">
        <v>1</v>
      </c>
      <c r="H182" s="80">
        <v>1</v>
      </c>
      <c r="I182" s="72"/>
      <c r="J182" s="64"/>
      <c r="K182" s="3"/>
      <c r="L182" s="12"/>
      <c r="M182" s="29"/>
      <c r="N182" s="15"/>
    </row>
    <row r="183" spans="3:14" ht="26.25" x14ac:dyDescent="0.25">
      <c r="C183" s="55">
        <v>205</v>
      </c>
      <c r="D183" s="43" t="s">
        <v>214</v>
      </c>
      <c r="E183" s="76" t="s">
        <v>202</v>
      </c>
      <c r="F183" s="71">
        <v>1</v>
      </c>
      <c r="G183" s="80">
        <v>1</v>
      </c>
      <c r="H183" s="80">
        <v>1</v>
      </c>
      <c r="I183" s="72"/>
      <c r="J183" s="64"/>
      <c r="K183" s="3"/>
      <c r="L183" s="12"/>
      <c r="M183" s="29"/>
      <c r="N183" s="15"/>
    </row>
    <row r="184" spans="3:14" ht="26.25" x14ac:dyDescent="0.25">
      <c r="C184" s="53">
        <v>206</v>
      </c>
      <c r="D184" s="43" t="s">
        <v>215</v>
      </c>
      <c r="E184" s="76" t="s">
        <v>181</v>
      </c>
      <c r="F184" s="71">
        <v>1</v>
      </c>
      <c r="G184" s="80">
        <v>1</v>
      </c>
      <c r="H184" s="80">
        <v>1</v>
      </c>
      <c r="I184" s="72"/>
      <c r="J184" s="64"/>
      <c r="K184" s="3"/>
      <c r="L184" s="12"/>
      <c r="M184" s="29"/>
      <c r="N184" s="15"/>
    </row>
    <row r="185" spans="3:14" ht="26.25" x14ac:dyDescent="0.25">
      <c r="C185" s="55">
        <v>207</v>
      </c>
      <c r="D185" s="43" t="s">
        <v>216</v>
      </c>
      <c r="E185" s="76" t="s">
        <v>181</v>
      </c>
      <c r="F185" s="71">
        <v>1</v>
      </c>
      <c r="G185" s="80">
        <v>1</v>
      </c>
      <c r="H185" s="80">
        <v>1</v>
      </c>
      <c r="I185" s="72"/>
      <c r="J185" s="64"/>
      <c r="K185" s="3"/>
      <c r="L185" s="12"/>
      <c r="M185" s="29"/>
      <c r="N185" s="15"/>
    </row>
    <row r="186" spans="3:14" ht="26.25" x14ac:dyDescent="0.25">
      <c r="C186" s="53">
        <v>208</v>
      </c>
      <c r="D186" s="43" t="s">
        <v>217</v>
      </c>
      <c r="E186" s="76" t="s">
        <v>181</v>
      </c>
      <c r="F186" s="71">
        <v>1</v>
      </c>
      <c r="G186" s="80">
        <v>1</v>
      </c>
      <c r="H186" s="80">
        <v>1</v>
      </c>
      <c r="I186" s="72"/>
      <c r="J186" s="64"/>
      <c r="K186" s="3"/>
      <c r="L186" s="12"/>
      <c r="M186" s="29"/>
      <c r="N186" s="15"/>
    </row>
    <row r="187" spans="3:14" ht="26.25" x14ac:dyDescent="0.25">
      <c r="C187" s="55">
        <v>209</v>
      </c>
      <c r="D187" s="43" t="s">
        <v>218</v>
      </c>
      <c r="E187" s="76" t="s">
        <v>181</v>
      </c>
      <c r="F187" s="71">
        <v>1</v>
      </c>
      <c r="G187" s="80">
        <v>1</v>
      </c>
      <c r="H187" s="80">
        <v>1</v>
      </c>
      <c r="I187" s="72"/>
      <c r="J187" s="64"/>
      <c r="K187" s="3"/>
      <c r="L187" s="12"/>
      <c r="M187" s="29"/>
      <c r="N187" s="15"/>
    </row>
    <row r="188" spans="3:14" ht="26.25" x14ac:dyDescent="0.25">
      <c r="C188" s="53">
        <v>210</v>
      </c>
      <c r="D188" s="43" t="s">
        <v>219</v>
      </c>
      <c r="E188" s="76" t="s">
        <v>181</v>
      </c>
      <c r="F188" s="71">
        <v>1</v>
      </c>
      <c r="G188" s="80">
        <v>1</v>
      </c>
      <c r="H188" s="80">
        <v>1</v>
      </c>
      <c r="I188" s="72"/>
      <c r="J188" s="64"/>
      <c r="K188" s="3"/>
      <c r="L188" s="12"/>
      <c r="M188" s="29"/>
      <c r="N188" s="15"/>
    </row>
    <row r="189" spans="3:14" ht="26.25" x14ac:dyDescent="0.25">
      <c r="C189" s="55">
        <v>211</v>
      </c>
      <c r="D189" s="43" t="s">
        <v>220</v>
      </c>
      <c r="E189" s="76" t="s">
        <v>181</v>
      </c>
      <c r="F189" s="71">
        <v>1</v>
      </c>
      <c r="G189" s="80">
        <v>1</v>
      </c>
      <c r="H189" s="80">
        <v>1</v>
      </c>
      <c r="I189" s="72"/>
      <c r="J189" s="64"/>
      <c r="K189" s="3"/>
      <c r="L189" s="12"/>
      <c r="M189" s="29"/>
      <c r="N189" s="15"/>
    </row>
    <row r="190" spans="3:14" ht="26.25" x14ac:dyDescent="0.25">
      <c r="C190" s="53">
        <v>212</v>
      </c>
      <c r="D190" s="43" t="s">
        <v>221</v>
      </c>
      <c r="E190" s="76" t="s">
        <v>202</v>
      </c>
      <c r="F190" s="71">
        <v>1</v>
      </c>
      <c r="G190" s="80">
        <v>1</v>
      </c>
      <c r="H190" s="80">
        <v>1</v>
      </c>
      <c r="I190" s="72"/>
      <c r="J190" s="64"/>
      <c r="K190" s="3"/>
      <c r="L190" s="12"/>
      <c r="M190" s="29"/>
      <c r="N190" s="15"/>
    </row>
    <row r="191" spans="3:14" ht="26.25" x14ac:dyDescent="0.25">
      <c r="C191" s="55">
        <v>213</v>
      </c>
      <c r="D191" s="43" t="s">
        <v>222</v>
      </c>
      <c r="E191" s="76" t="s">
        <v>181</v>
      </c>
      <c r="F191" s="71">
        <v>1</v>
      </c>
      <c r="G191" s="80">
        <v>1</v>
      </c>
      <c r="H191" s="80">
        <v>1</v>
      </c>
      <c r="I191" s="72"/>
      <c r="J191" s="64"/>
      <c r="K191" s="3"/>
      <c r="L191" s="12"/>
      <c r="M191" s="29"/>
      <c r="N191" s="15"/>
    </row>
    <row r="192" spans="3:14" ht="26.25" x14ac:dyDescent="0.25">
      <c r="C192" s="53">
        <v>214</v>
      </c>
      <c r="D192" s="43" t="s">
        <v>223</v>
      </c>
      <c r="E192" s="76" t="s">
        <v>202</v>
      </c>
      <c r="F192" s="71">
        <v>1</v>
      </c>
      <c r="G192" s="80">
        <v>1</v>
      </c>
      <c r="H192" s="80">
        <v>1</v>
      </c>
      <c r="I192" s="72"/>
      <c r="J192" s="64"/>
      <c r="K192" s="3"/>
      <c r="L192" s="12"/>
      <c r="M192" s="29"/>
      <c r="N192" s="15"/>
    </row>
    <row r="193" spans="3:14" ht="26.25" x14ac:dyDescent="0.25">
      <c r="C193" s="55">
        <v>215</v>
      </c>
      <c r="D193" s="43" t="s">
        <v>224</v>
      </c>
      <c r="E193" s="76" t="s">
        <v>181</v>
      </c>
      <c r="F193" s="71">
        <v>1</v>
      </c>
      <c r="G193" s="80">
        <v>1</v>
      </c>
      <c r="H193" s="80">
        <v>1</v>
      </c>
      <c r="I193" s="72"/>
      <c r="J193" s="64"/>
      <c r="K193" s="3"/>
      <c r="L193" s="12"/>
      <c r="M193" s="29"/>
      <c r="N193" s="15"/>
    </row>
    <row r="194" spans="3:14" ht="26.25" x14ac:dyDescent="0.25">
      <c r="C194" s="53">
        <v>216</v>
      </c>
      <c r="D194" s="43" t="s">
        <v>225</v>
      </c>
      <c r="E194" s="76" t="s">
        <v>181</v>
      </c>
      <c r="F194" s="71">
        <v>1</v>
      </c>
      <c r="G194" s="80">
        <v>1</v>
      </c>
      <c r="H194" s="80">
        <v>1</v>
      </c>
      <c r="I194" s="72"/>
      <c r="J194" s="64"/>
      <c r="K194" s="3"/>
      <c r="L194" s="12"/>
      <c r="M194" s="29"/>
      <c r="N194" s="15"/>
    </row>
    <row r="195" spans="3:14" ht="26.25" x14ac:dyDescent="0.25">
      <c r="C195" s="55">
        <v>217</v>
      </c>
      <c r="D195" s="43" t="s">
        <v>226</v>
      </c>
      <c r="E195" s="76" t="s">
        <v>202</v>
      </c>
      <c r="F195" s="71">
        <v>1</v>
      </c>
      <c r="G195" s="80">
        <v>1</v>
      </c>
      <c r="H195" s="80">
        <v>1</v>
      </c>
      <c r="I195" s="72"/>
      <c r="J195" s="64"/>
      <c r="K195" s="3"/>
      <c r="L195" s="12"/>
      <c r="M195" s="29"/>
      <c r="N195" s="15"/>
    </row>
    <row r="196" spans="3:14" ht="26.25" x14ac:dyDescent="0.25">
      <c r="C196" s="53">
        <v>218</v>
      </c>
      <c r="D196" s="43" t="s">
        <v>227</v>
      </c>
      <c r="E196" s="76" t="s">
        <v>202</v>
      </c>
      <c r="F196" s="71">
        <v>1</v>
      </c>
      <c r="G196" s="80">
        <v>1</v>
      </c>
      <c r="H196" s="80">
        <v>1</v>
      </c>
      <c r="I196" s="72"/>
      <c r="J196" s="64"/>
      <c r="K196" s="3"/>
      <c r="L196" s="12"/>
      <c r="M196" s="29"/>
      <c r="N196" s="15"/>
    </row>
    <row r="197" spans="3:14" ht="26.25" x14ac:dyDescent="0.25">
      <c r="C197" s="55">
        <v>219</v>
      </c>
      <c r="D197" s="43" t="s">
        <v>228</v>
      </c>
      <c r="E197" s="76" t="s">
        <v>202</v>
      </c>
      <c r="F197" s="71">
        <v>1</v>
      </c>
      <c r="G197" s="80">
        <v>1</v>
      </c>
      <c r="H197" s="80">
        <v>1</v>
      </c>
      <c r="I197" s="72"/>
      <c r="J197" s="64"/>
      <c r="K197" s="3"/>
      <c r="L197" s="12"/>
      <c r="M197" s="29"/>
      <c r="N197" s="15"/>
    </row>
    <row r="198" spans="3:14" ht="26.25" x14ac:dyDescent="0.25">
      <c r="C198" s="53">
        <v>220</v>
      </c>
      <c r="D198" s="43" t="s">
        <v>229</v>
      </c>
      <c r="E198" s="76" t="s">
        <v>202</v>
      </c>
      <c r="F198" s="71">
        <v>1</v>
      </c>
      <c r="G198" s="80">
        <v>1</v>
      </c>
      <c r="H198" s="80">
        <v>1</v>
      </c>
      <c r="I198" s="72"/>
      <c r="J198" s="64"/>
      <c r="K198" s="3"/>
      <c r="L198" s="12"/>
      <c r="M198" s="29"/>
      <c r="N198" s="15"/>
    </row>
    <row r="199" spans="3:14" ht="26.25" x14ac:dyDescent="0.25">
      <c r="C199" s="55">
        <v>221</v>
      </c>
      <c r="D199" s="43" t="s">
        <v>230</v>
      </c>
      <c r="E199" s="76" t="s">
        <v>202</v>
      </c>
      <c r="F199" s="71">
        <v>1</v>
      </c>
      <c r="G199" s="80">
        <v>1</v>
      </c>
      <c r="H199" s="80">
        <v>1</v>
      </c>
      <c r="I199" s="72"/>
      <c r="J199" s="64"/>
      <c r="K199" s="3"/>
      <c r="L199" s="12"/>
      <c r="M199" s="29"/>
      <c r="N199" s="15"/>
    </row>
    <row r="200" spans="3:14" ht="26.25" x14ac:dyDescent="0.25">
      <c r="C200" s="53">
        <v>222</v>
      </c>
      <c r="D200" s="43" t="s">
        <v>226</v>
      </c>
      <c r="E200" s="76" t="s">
        <v>202</v>
      </c>
      <c r="F200" s="71">
        <v>1</v>
      </c>
      <c r="G200" s="80">
        <v>1</v>
      </c>
      <c r="H200" s="80">
        <v>1</v>
      </c>
      <c r="I200" s="72"/>
      <c r="J200" s="64"/>
      <c r="K200" s="3"/>
      <c r="L200" s="12"/>
      <c r="M200" s="29"/>
      <c r="N200" s="15"/>
    </row>
    <row r="201" spans="3:14" ht="26.25" x14ac:dyDescent="0.25">
      <c r="C201" s="55">
        <v>223</v>
      </c>
      <c r="D201" s="43" t="s">
        <v>231</v>
      </c>
      <c r="E201" s="76" t="s">
        <v>202</v>
      </c>
      <c r="F201" s="71">
        <v>1</v>
      </c>
      <c r="G201" s="80">
        <v>1</v>
      </c>
      <c r="H201" s="80">
        <v>1</v>
      </c>
      <c r="I201" s="72"/>
      <c r="J201" s="64"/>
      <c r="K201" s="3"/>
      <c r="L201" s="12"/>
      <c r="M201" s="29"/>
      <c r="N201" s="15"/>
    </row>
    <row r="202" spans="3:14" ht="26.25" x14ac:dyDescent="0.25">
      <c r="C202" s="53">
        <v>224</v>
      </c>
      <c r="D202" s="43" t="s">
        <v>232</v>
      </c>
      <c r="E202" s="76" t="s">
        <v>202</v>
      </c>
      <c r="F202" s="71">
        <v>1</v>
      </c>
      <c r="G202" s="80">
        <v>1</v>
      </c>
      <c r="H202" s="80">
        <v>1</v>
      </c>
      <c r="I202" s="72"/>
      <c r="J202" s="64"/>
      <c r="K202" s="3"/>
      <c r="L202" s="12"/>
      <c r="M202" s="29"/>
      <c r="N202" s="15"/>
    </row>
    <row r="203" spans="3:14" ht="26.25" x14ac:dyDescent="0.25">
      <c r="C203" s="55">
        <v>225</v>
      </c>
      <c r="D203" s="43" t="s">
        <v>233</v>
      </c>
      <c r="E203" s="76" t="s">
        <v>181</v>
      </c>
      <c r="F203" s="71">
        <v>1</v>
      </c>
      <c r="G203" s="80">
        <v>1</v>
      </c>
      <c r="H203" s="80">
        <v>1</v>
      </c>
      <c r="I203" s="72"/>
      <c r="J203" s="64"/>
      <c r="K203" s="3"/>
      <c r="L203" s="12"/>
      <c r="M203" s="29"/>
      <c r="N203" s="15"/>
    </row>
    <row r="204" spans="3:14" ht="26.25" x14ac:dyDescent="0.25">
      <c r="C204" s="53">
        <v>226</v>
      </c>
      <c r="D204" s="43" t="s">
        <v>234</v>
      </c>
      <c r="E204" s="76" t="s">
        <v>181</v>
      </c>
      <c r="F204" s="71">
        <v>1</v>
      </c>
      <c r="G204" s="80">
        <v>1</v>
      </c>
      <c r="H204" s="80">
        <v>1</v>
      </c>
      <c r="I204" s="72"/>
      <c r="J204" s="64"/>
      <c r="K204" s="3"/>
      <c r="L204" s="12"/>
      <c r="M204" s="29"/>
      <c r="N204" s="15"/>
    </row>
    <row r="205" spans="3:14" ht="26.25" x14ac:dyDescent="0.25">
      <c r="C205" s="55">
        <v>227</v>
      </c>
      <c r="D205" s="43" t="s">
        <v>235</v>
      </c>
      <c r="E205" s="76" t="s">
        <v>181</v>
      </c>
      <c r="F205" s="71">
        <v>1</v>
      </c>
      <c r="G205" s="80">
        <v>1</v>
      </c>
      <c r="H205" s="80">
        <v>1</v>
      </c>
      <c r="I205" s="72"/>
      <c r="J205" s="64"/>
      <c r="K205" s="3"/>
      <c r="L205" s="12"/>
      <c r="M205" s="29"/>
      <c r="N205" s="15"/>
    </row>
    <row r="206" spans="3:14" ht="26.25" x14ac:dyDescent="0.25">
      <c r="C206" s="53">
        <v>228</v>
      </c>
      <c r="D206" s="43" t="s">
        <v>236</v>
      </c>
      <c r="E206" s="76" t="s">
        <v>181</v>
      </c>
      <c r="F206" s="71">
        <v>1</v>
      </c>
      <c r="G206" s="80">
        <v>1</v>
      </c>
      <c r="H206" s="80">
        <v>1</v>
      </c>
      <c r="I206" s="72"/>
      <c r="J206" s="64"/>
      <c r="K206" s="3"/>
      <c r="L206" s="12"/>
      <c r="M206" s="29"/>
      <c r="N206" s="15"/>
    </row>
    <row r="207" spans="3:14" ht="26.25" x14ac:dyDescent="0.25">
      <c r="C207" s="55">
        <v>229</v>
      </c>
      <c r="D207" s="43" t="s">
        <v>237</v>
      </c>
      <c r="E207" s="76" t="s">
        <v>202</v>
      </c>
      <c r="F207" s="71">
        <v>1</v>
      </c>
      <c r="G207" s="80">
        <v>1</v>
      </c>
      <c r="H207" s="80">
        <v>1</v>
      </c>
      <c r="I207" s="72"/>
      <c r="J207" s="64"/>
      <c r="K207" s="3"/>
      <c r="L207" s="12"/>
      <c r="M207" s="29"/>
      <c r="N207" s="15"/>
    </row>
    <row r="208" spans="3:14" ht="26.25" x14ac:dyDescent="0.25">
      <c r="C208" s="53">
        <v>230</v>
      </c>
      <c r="D208" s="43" t="s">
        <v>238</v>
      </c>
      <c r="E208" s="76" t="s">
        <v>202</v>
      </c>
      <c r="F208" s="71">
        <v>1</v>
      </c>
      <c r="G208" s="80">
        <v>1</v>
      </c>
      <c r="H208" s="80">
        <v>1</v>
      </c>
      <c r="I208" s="72"/>
      <c r="J208" s="64"/>
      <c r="K208" s="3"/>
      <c r="L208" s="12"/>
      <c r="M208" s="29"/>
      <c r="N208" s="15"/>
    </row>
    <row r="209" spans="3:14" ht="26.25" x14ac:dyDescent="0.25">
      <c r="C209" s="55">
        <v>231</v>
      </c>
      <c r="D209" s="43" t="s">
        <v>239</v>
      </c>
      <c r="E209" s="76" t="s">
        <v>202</v>
      </c>
      <c r="F209" s="71">
        <v>1</v>
      </c>
      <c r="G209" s="80">
        <v>1</v>
      </c>
      <c r="H209" s="80">
        <v>1</v>
      </c>
      <c r="I209" s="72"/>
      <c r="J209" s="64"/>
      <c r="K209" s="3"/>
      <c r="L209" s="12"/>
      <c r="M209" s="29"/>
      <c r="N209" s="15"/>
    </row>
    <row r="210" spans="3:14" ht="26.25" x14ac:dyDescent="0.25">
      <c r="C210" s="53">
        <v>232</v>
      </c>
      <c r="D210" s="43" t="s">
        <v>240</v>
      </c>
      <c r="E210" s="76" t="s">
        <v>202</v>
      </c>
      <c r="F210" s="71">
        <v>1</v>
      </c>
      <c r="G210" s="80">
        <v>1</v>
      </c>
      <c r="H210" s="80">
        <v>1</v>
      </c>
      <c r="I210" s="72"/>
      <c r="J210" s="64"/>
      <c r="K210" s="3"/>
      <c r="L210" s="12"/>
      <c r="M210" s="29"/>
      <c r="N210" s="15"/>
    </row>
    <row r="211" spans="3:14" ht="26.25" x14ac:dyDescent="0.25">
      <c r="C211" s="55">
        <v>233</v>
      </c>
      <c r="D211" s="43" t="s">
        <v>241</v>
      </c>
      <c r="E211" s="76" t="s">
        <v>202</v>
      </c>
      <c r="F211" s="71">
        <v>1</v>
      </c>
      <c r="G211" s="80">
        <v>1</v>
      </c>
      <c r="H211" s="80">
        <v>1</v>
      </c>
      <c r="I211" s="72"/>
      <c r="J211" s="64"/>
      <c r="K211" s="3"/>
      <c r="L211" s="12"/>
      <c r="M211" s="29"/>
      <c r="N211" s="15"/>
    </row>
    <row r="212" spans="3:14" ht="26.25" x14ac:dyDescent="0.25">
      <c r="C212" s="53">
        <v>234</v>
      </c>
      <c r="D212" s="43" t="s">
        <v>242</v>
      </c>
      <c r="E212" s="76" t="s">
        <v>202</v>
      </c>
      <c r="F212" s="71">
        <v>1</v>
      </c>
      <c r="G212" s="80">
        <v>1</v>
      </c>
      <c r="H212" s="80">
        <v>1</v>
      </c>
      <c r="I212" s="72"/>
      <c r="J212" s="64"/>
      <c r="K212" s="3"/>
      <c r="L212" s="12"/>
      <c r="M212" s="29"/>
      <c r="N212" s="15"/>
    </row>
    <row r="213" spans="3:14" ht="26.25" x14ac:dyDescent="0.25">
      <c r="C213" s="55">
        <v>235</v>
      </c>
      <c r="D213" s="43" t="s">
        <v>243</v>
      </c>
      <c r="E213" s="76" t="s">
        <v>202</v>
      </c>
      <c r="F213" s="71">
        <v>1</v>
      </c>
      <c r="G213" s="80">
        <v>1</v>
      </c>
      <c r="H213" s="80">
        <v>1</v>
      </c>
      <c r="I213" s="72"/>
      <c r="J213" s="64"/>
      <c r="K213" s="3"/>
      <c r="L213" s="12"/>
      <c r="M213" s="29"/>
      <c r="N213" s="15"/>
    </row>
    <row r="214" spans="3:14" ht="26.25" x14ac:dyDescent="0.25">
      <c r="C214" s="53">
        <v>236</v>
      </c>
      <c r="D214" s="43" t="s">
        <v>244</v>
      </c>
      <c r="E214" s="76" t="s">
        <v>202</v>
      </c>
      <c r="F214" s="71">
        <v>1</v>
      </c>
      <c r="G214" s="80">
        <v>1</v>
      </c>
      <c r="H214" s="80">
        <v>1</v>
      </c>
      <c r="I214" s="72"/>
      <c r="J214" s="64"/>
      <c r="K214" s="3"/>
      <c r="L214" s="12"/>
      <c r="M214" s="29"/>
      <c r="N214" s="15"/>
    </row>
    <row r="215" spans="3:14" ht="26.25" x14ac:dyDescent="0.25">
      <c r="C215" s="55">
        <v>237</v>
      </c>
      <c r="D215" s="43" t="s">
        <v>245</v>
      </c>
      <c r="E215" s="76" t="s">
        <v>202</v>
      </c>
      <c r="F215" s="71">
        <v>1</v>
      </c>
      <c r="G215" s="80">
        <v>1</v>
      </c>
      <c r="H215" s="80">
        <v>1</v>
      </c>
      <c r="I215" s="72"/>
      <c r="J215" s="64"/>
      <c r="K215" s="3"/>
      <c r="L215" s="12"/>
      <c r="M215" s="29"/>
      <c r="N215" s="15"/>
    </row>
    <row r="216" spans="3:14" ht="26.25" x14ac:dyDescent="0.25">
      <c r="C216" s="53">
        <v>238</v>
      </c>
      <c r="D216" s="43" t="s">
        <v>246</v>
      </c>
      <c r="E216" s="76" t="s">
        <v>181</v>
      </c>
      <c r="F216" s="71">
        <v>1</v>
      </c>
      <c r="G216" s="80">
        <v>1</v>
      </c>
      <c r="H216" s="80">
        <v>1</v>
      </c>
      <c r="I216" s="72"/>
      <c r="J216" s="64"/>
      <c r="K216" s="3"/>
      <c r="L216" s="12"/>
      <c r="M216" s="29"/>
      <c r="N216" s="15"/>
    </row>
    <row r="217" spans="3:14" ht="26.25" x14ac:dyDescent="0.25">
      <c r="C217" s="55">
        <v>239</v>
      </c>
      <c r="D217" s="43" t="s">
        <v>247</v>
      </c>
      <c r="E217" s="76" t="s">
        <v>202</v>
      </c>
      <c r="F217" s="71">
        <v>1</v>
      </c>
      <c r="G217" s="80">
        <v>1</v>
      </c>
      <c r="H217" s="80">
        <v>1</v>
      </c>
      <c r="I217" s="72"/>
      <c r="J217" s="64"/>
      <c r="K217" s="3"/>
      <c r="L217" s="12"/>
      <c r="M217" s="29"/>
      <c r="N217" s="15"/>
    </row>
    <row r="218" spans="3:14" ht="26.25" x14ac:dyDescent="0.25">
      <c r="C218" s="53">
        <v>240</v>
      </c>
      <c r="D218" s="43" t="s">
        <v>248</v>
      </c>
      <c r="E218" s="76" t="s">
        <v>202</v>
      </c>
      <c r="F218" s="71">
        <v>1</v>
      </c>
      <c r="G218" s="80">
        <v>1</v>
      </c>
      <c r="H218" s="80">
        <v>1</v>
      </c>
      <c r="I218" s="72"/>
      <c r="J218" s="64"/>
      <c r="K218" s="3"/>
      <c r="L218" s="12"/>
      <c r="M218" s="29"/>
      <c r="N218" s="15"/>
    </row>
    <row r="219" spans="3:14" ht="26.25" x14ac:dyDescent="0.25">
      <c r="C219" s="55">
        <v>241</v>
      </c>
      <c r="D219" s="43" t="s">
        <v>249</v>
      </c>
      <c r="E219" s="76" t="s">
        <v>202</v>
      </c>
      <c r="F219" s="71">
        <v>1</v>
      </c>
      <c r="G219" s="80">
        <v>1</v>
      </c>
      <c r="H219" s="80">
        <v>1</v>
      </c>
      <c r="I219" s="72"/>
      <c r="J219" s="64"/>
      <c r="K219" s="3"/>
      <c r="L219" s="12"/>
      <c r="M219" s="29"/>
      <c r="N219" s="15"/>
    </row>
    <row r="220" spans="3:14" ht="26.25" x14ac:dyDescent="0.25">
      <c r="C220" s="53">
        <v>242</v>
      </c>
      <c r="D220" s="43" t="s">
        <v>250</v>
      </c>
      <c r="E220" s="76" t="s">
        <v>202</v>
      </c>
      <c r="F220" s="71">
        <v>1</v>
      </c>
      <c r="G220" s="80">
        <v>1</v>
      </c>
      <c r="H220" s="80">
        <v>1</v>
      </c>
      <c r="I220" s="72"/>
      <c r="J220" s="64"/>
      <c r="K220" s="3"/>
      <c r="L220" s="12"/>
      <c r="M220" s="29"/>
      <c r="N220" s="15"/>
    </row>
    <row r="221" spans="3:14" ht="26.25" x14ac:dyDescent="0.25">
      <c r="C221" s="55">
        <v>243</v>
      </c>
      <c r="D221" s="43" t="s">
        <v>251</v>
      </c>
      <c r="E221" s="76" t="s">
        <v>202</v>
      </c>
      <c r="F221" s="71">
        <v>1</v>
      </c>
      <c r="G221" s="80">
        <v>1</v>
      </c>
      <c r="H221" s="80">
        <v>1</v>
      </c>
      <c r="I221" s="72"/>
      <c r="J221" s="64"/>
      <c r="K221" s="3"/>
      <c r="L221" s="12"/>
      <c r="M221" s="29"/>
      <c r="N221" s="15"/>
    </row>
    <row r="222" spans="3:14" ht="26.25" x14ac:dyDescent="0.25">
      <c r="C222" s="53">
        <v>244</v>
      </c>
      <c r="D222" s="43" t="s">
        <v>252</v>
      </c>
      <c r="E222" s="76" t="s">
        <v>202</v>
      </c>
      <c r="F222" s="71">
        <v>1</v>
      </c>
      <c r="G222" s="80">
        <v>1</v>
      </c>
      <c r="H222" s="80">
        <v>1</v>
      </c>
      <c r="I222" s="72"/>
      <c r="J222" s="64"/>
      <c r="K222" s="3"/>
      <c r="L222" s="12"/>
      <c r="M222" s="29"/>
      <c r="N222" s="15"/>
    </row>
    <row r="223" spans="3:14" ht="26.25" x14ac:dyDescent="0.25">
      <c r="C223" s="55">
        <v>245</v>
      </c>
      <c r="D223" s="43" t="s">
        <v>253</v>
      </c>
      <c r="E223" s="76" t="s">
        <v>202</v>
      </c>
      <c r="F223" s="71">
        <v>1</v>
      </c>
      <c r="G223" s="80">
        <v>1</v>
      </c>
      <c r="H223" s="80">
        <v>1</v>
      </c>
      <c r="I223" s="72"/>
      <c r="J223" s="64"/>
      <c r="K223" s="3"/>
      <c r="L223" s="12"/>
      <c r="M223" s="29"/>
      <c r="N223" s="15"/>
    </row>
    <row r="224" spans="3:14" ht="26.25" x14ac:dyDescent="0.25">
      <c r="C224" s="53">
        <v>246</v>
      </c>
      <c r="D224" s="43" t="s">
        <v>254</v>
      </c>
      <c r="E224" s="76" t="s">
        <v>202</v>
      </c>
      <c r="F224" s="71">
        <v>1</v>
      </c>
      <c r="G224" s="80">
        <v>1</v>
      </c>
      <c r="H224" s="80">
        <v>1</v>
      </c>
      <c r="I224" s="72"/>
      <c r="J224" s="64"/>
      <c r="K224" s="3"/>
      <c r="L224" s="12"/>
      <c r="M224" s="29"/>
      <c r="N224" s="15"/>
    </row>
    <row r="225" spans="3:14" ht="26.25" x14ac:dyDescent="0.25">
      <c r="C225" s="55">
        <v>247</v>
      </c>
      <c r="D225" s="43" t="s">
        <v>255</v>
      </c>
      <c r="E225" s="76" t="s">
        <v>202</v>
      </c>
      <c r="F225" s="71">
        <v>1</v>
      </c>
      <c r="G225" s="80">
        <v>1</v>
      </c>
      <c r="H225" s="80">
        <v>1</v>
      </c>
      <c r="I225" s="72"/>
      <c r="J225" s="64"/>
      <c r="K225" s="3"/>
      <c r="L225" s="12"/>
      <c r="M225" s="29"/>
      <c r="N225" s="15"/>
    </row>
    <row r="226" spans="3:14" ht="26.25" x14ac:dyDescent="0.25">
      <c r="C226" s="53">
        <v>248</v>
      </c>
      <c r="D226" s="43" t="s">
        <v>256</v>
      </c>
      <c r="E226" s="76" t="s">
        <v>202</v>
      </c>
      <c r="F226" s="71">
        <v>1</v>
      </c>
      <c r="G226" s="80">
        <v>1</v>
      </c>
      <c r="H226" s="80">
        <v>1</v>
      </c>
      <c r="I226" s="72"/>
      <c r="J226" s="64"/>
      <c r="K226" s="3"/>
      <c r="L226" s="12"/>
      <c r="M226" s="29"/>
      <c r="N226" s="15"/>
    </row>
    <row r="227" spans="3:14" ht="26.25" x14ac:dyDescent="0.25">
      <c r="C227" s="55">
        <v>249</v>
      </c>
      <c r="D227" s="43" t="s">
        <v>257</v>
      </c>
      <c r="E227" s="76" t="s">
        <v>202</v>
      </c>
      <c r="F227" s="71">
        <v>1</v>
      </c>
      <c r="G227" s="80">
        <v>1</v>
      </c>
      <c r="H227" s="80">
        <v>1</v>
      </c>
      <c r="I227" s="72"/>
      <c r="J227" s="64"/>
      <c r="K227" s="3"/>
      <c r="L227" s="12"/>
      <c r="M227" s="29"/>
      <c r="N227" s="15"/>
    </row>
    <row r="228" spans="3:14" ht="26.25" x14ac:dyDescent="0.25">
      <c r="C228" s="53">
        <v>250</v>
      </c>
      <c r="D228" s="43" t="s">
        <v>258</v>
      </c>
      <c r="E228" s="76" t="s">
        <v>202</v>
      </c>
      <c r="F228" s="71">
        <v>1</v>
      </c>
      <c r="G228" s="80">
        <v>1</v>
      </c>
      <c r="H228" s="80">
        <v>1</v>
      </c>
      <c r="I228" s="72"/>
      <c r="J228" s="64"/>
      <c r="K228" s="3"/>
      <c r="L228" s="12"/>
      <c r="M228" s="29"/>
      <c r="N228" s="15"/>
    </row>
    <row r="229" spans="3:14" ht="26.25" x14ac:dyDescent="0.25">
      <c r="C229" s="55">
        <v>251</v>
      </c>
      <c r="D229" s="43" t="s">
        <v>259</v>
      </c>
      <c r="E229" s="76" t="s">
        <v>202</v>
      </c>
      <c r="F229" s="71">
        <v>1</v>
      </c>
      <c r="G229" s="80">
        <v>1</v>
      </c>
      <c r="H229" s="80">
        <v>1</v>
      </c>
      <c r="I229" s="72"/>
      <c r="J229" s="64"/>
      <c r="K229" s="3"/>
      <c r="L229" s="12"/>
      <c r="M229" s="29"/>
      <c r="N229" s="15"/>
    </row>
    <row r="230" spans="3:14" ht="26.25" x14ac:dyDescent="0.25">
      <c r="C230" s="53">
        <v>252</v>
      </c>
      <c r="D230" s="43" t="s">
        <v>260</v>
      </c>
      <c r="E230" s="76" t="s">
        <v>202</v>
      </c>
      <c r="F230" s="71">
        <v>1</v>
      </c>
      <c r="G230" s="80">
        <v>1</v>
      </c>
      <c r="H230" s="80">
        <v>1</v>
      </c>
      <c r="I230" s="72"/>
      <c r="J230" s="64"/>
      <c r="K230" s="3"/>
      <c r="L230" s="12"/>
      <c r="M230" s="29"/>
      <c r="N230" s="15"/>
    </row>
    <row r="231" spans="3:14" ht="26.25" x14ac:dyDescent="0.25">
      <c r="C231" s="55">
        <v>253</v>
      </c>
      <c r="D231" s="43" t="s">
        <v>261</v>
      </c>
      <c r="E231" s="76" t="s">
        <v>202</v>
      </c>
      <c r="F231" s="71">
        <v>1</v>
      </c>
      <c r="G231" s="80">
        <v>1</v>
      </c>
      <c r="H231" s="80">
        <v>1</v>
      </c>
      <c r="I231" s="72"/>
      <c r="J231" s="64"/>
      <c r="K231" s="3"/>
      <c r="L231" s="12"/>
      <c r="M231" s="29"/>
      <c r="N231" s="15"/>
    </row>
    <row r="232" spans="3:14" ht="26.25" x14ac:dyDescent="0.25">
      <c r="C232" s="53">
        <v>254</v>
      </c>
      <c r="D232" s="43" t="s">
        <v>262</v>
      </c>
      <c r="E232" s="76" t="s">
        <v>202</v>
      </c>
      <c r="F232" s="71">
        <v>1</v>
      </c>
      <c r="G232" s="80">
        <v>1</v>
      </c>
      <c r="H232" s="80">
        <v>1</v>
      </c>
      <c r="I232" s="72"/>
      <c r="J232" s="64"/>
      <c r="K232" s="3"/>
      <c r="L232" s="12"/>
      <c r="M232" s="29"/>
      <c r="N232" s="15"/>
    </row>
    <row r="233" spans="3:14" ht="26.25" x14ac:dyDescent="0.25">
      <c r="C233" s="55">
        <v>255</v>
      </c>
      <c r="D233" s="43" t="s">
        <v>263</v>
      </c>
      <c r="E233" s="76" t="s">
        <v>202</v>
      </c>
      <c r="F233" s="71">
        <v>1</v>
      </c>
      <c r="G233" s="80">
        <v>1</v>
      </c>
      <c r="H233" s="80">
        <v>1</v>
      </c>
      <c r="I233" s="72"/>
      <c r="J233" s="64"/>
      <c r="K233" s="3"/>
      <c r="L233" s="12"/>
      <c r="M233" s="29"/>
      <c r="N233" s="15"/>
    </row>
    <row r="234" spans="3:14" ht="26.25" x14ac:dyDescent="0.25">
      <c r="C234" s="53">
        <v>256</v>
      </c>
      <c r="D234" s="43" t="s">
        <v>264</v>
      </c>
      <c r="E234" s="76" t="s">
        <v>181</v>
      </c>
      <c r="F234" s="71">
        <v>1</v>
      </c>
      <c r="G234" s="80">
        <v>1</v>
      </c>
      <c r="H234" s="80">
        <v>1</v>
      </c>
      <c r="I234" s="72"/>
      <c r="J234" s="64"/>
      <c r="K234" s="3"/>
      <c r="L234" s="12"/>
      <c r="M234" s="29"/>
      <c r="N234" s="15"/>
    </row>
    <row r="235" spans="3:14" ht="26.25" x14ac:dyDescent="0.25">
      <c r="C235" s="55">
        <v>257</v>
      </c>
      <c r="D235" s="43" t="s">
        <v>265</v>
      </c>
      <c r="E235" s="76" t="s">
        <v>181</v>
      </c>
      <c r="F235" s="71">
        <v>1</v>
      </c>
      <c r="G235" s="80">
        <v>1</v>
      </c>
      <c r="H235" s="80">
        <v>1</v>
      </c>
      <c r="I235" s="72"/>
      <c r="J235" s="64"/>
      <c r="K235" s="3"/>
      <c r="L235" s="12"/>
      <c r="M235" s="29"/>
      <c r="N235" s="15"/>
    </row>
    <row r="236" spans="3:14" ht="26.25" x14ac:dyDescent="0.25">
      <c r="C236" s="53">
        <v>258</v>
      </c>
      <c r="D236" s="43" t="s">
        <v>266</v>
      </c>
      <c r="E236" s="76" t="s">
        <v>181</v>
      </c>
      <c r="F236" s="71">
        <v>1</v>
      </c>
      <c r="G236" s="80">
        <v>1</v>
      </c>
      <c r="H236" s="80">
        <v>1</v>
      </c>
      <c r="I236" s="72"/>
      <c r="J236" s="64"/>
      <c r="K236" s="3"/>
      <c r="L236" s="12"/>
      <c r="M236" s="29"/>
      <c r="N236" s="15"/>
    </row>
    <row r="237" spans="3:14" ht="26.25" x14ac:dyDescent="0.25">
      <c r="C237" s="55">
        <v>259</v>
      </c>
      <c r="D237" s="43" t="s">
        <v>267</v>
      </c>
      <c r="E237" s="76" t="s">
        <v>181</v>
      </c>
      <c r="F237" s="71">
        <v>1</v>
      </c>
      <c r="G237" s="80">
        <v>1</v>
      </c>
      <c r="H237" s="80">
        <v>1</v>
      </c>
      <c r="I237" s="72"/>
      <c r="J237" s="64"/>
      <c r="K237" s="3"/>
      <c r="L237" s="12"/>
      <c r="M237" s="29"/>
      <c r="N237" s="15"/>
    </row>
    <row r="238" spans="3:14" ht="26.25" x14ac:dyDescent="0.25">
      <c r="C238" s="53">
        <v>260</v>
      </c>
      <c r="D238" s="43" t="s">
        <v>268</v>
      </c>
      <c r="E238" s="76" t="s">
        <v>202</v>
      </c>
      <c r="F238" s="71">
        <v>1</v>
      </c>
      <c r="G238" s="80">
        <v>1</v>
      </c>
      <c r="H238" s="80">
        <v>1</v>
      </c>
      <c r="I238" s="72"/>
      <c r="J238" s="64"/>
      <c r="K238" s="3"/>
      <c r="L238" s="12"/>
      <c r="M238" s="29"/>
      <c r="N238" s="15"/>
    </row>
    <row r="239" spans="3:14" ht="26.25" x14ac:dyDescent="0.25">
      <c r="C239" s="55">
        <v>261</v>
      </c>
      <c r="D239" s="43" t="s">
        <v>269</v>
      </c>
      <c r="E239" s="76" t="s">
        <v>115</v>
      </c>
      <c r="F239" s="71">
        <v>1</v>
      </c>
      <c r="G239" s="80"/>
      <c r="H239" s="80">
        <v>3</v>
      </c>
      <c r="I239" s="72"/>
      <c r="J239" s="64"/>
      <c r="K239" s="3"/>
      <c r="L239" s="12"/>
      <c r="M239" s="29"/>
      <c r="N239" s="15"/>
    </row>
    <row r="240" spans="3:14" ht="26.25" x14ac:dyDescent="0.25">
      <c r="C240" s="53">
        <v>262</v>
      </c>
      <c r="D240" s="43" t="s">
        <v>270</v>
      </c>
      <c r="E240" s="76" t="s">
        <v>271</v>
      </c>
      <c r="F240" s="71">
        <v>1</v>
      </c>
      <c r="G240" s="80"/>
      <c r="H240" s="80">
        <v>3</v>
      </c>
      <c r="I240" s="72"/>
      <c r="J240" s="64"/>
      <c r="K240" s="3"/>
      <c r="L240" s="12"/>
      <c r="M240" s="29"/>
      <c r="N240" s="15"/>
    </row>
    <row r="241" spans="3:14" ht="26.25" x14ac:dyDescent="0.25">
      <c r="C241" s="55">
        <v>263</v>
      </c>
      <c r="D241" s="43" t="s">
        <v>272</v>
      </c>
      <c r="E241" s="76" t="s">
        <v>115</v>
      </c>
      <c r="F241" s="71">
        <v>1</v>
      </c>
      <c r="G241" s="80"/>
      <c r="H241" s="80">
        <v>1</v>
      </c>
      <c r="I241" s="72"/>
      <c r="J241" s="64"/>
      <c r="K241" s="3"/>
      <c r="L241" s="12"/>
      <c r="M241" s="29"/>
      <c r="N241" s="15"/>
    </row>
    <row r="242" spans="3:14" ht="26.25" x14ac:dyDescent="0.25">
      <c r="C242" s="53">
        <v>264</v>
      </c>
      <c r="D242" s="43" t="s">
        <v>273</v>
      </c>
      <c r="E242" s="76" t="s">
        <v>115</v>
      </c>
      <c r="F242" s="71">
        <v>1</v>
      </c>
      <c r="G242" s="80"/>
      <c r="H242" s="80">
        <v>1</v>
      </c>
      <c r="I242" s="72"/>
      <c r="J242" s="64"/>
      <c r="K242" s="3"/>
      <c r="L242" s="12"/>
      <c r="M242" s="29"/>
      <c r="N242" s="15"/>
    </row>
    <row r="243" spans="3:14" ht="26.25" x14ac:dyDescent="0.25">
      <c r="C243" s="55">
        <v>265</v>
      </c>
      <c r="D243" s="43" t="s">
        <v>274</v>
      </c>
      <c r="E243" s="76" t="s">
        <v>115</v>
      </c>
      <c r="F243" s="71">
        <v>1</v>
      </c>
      <c r="G243" s="80"/>
      <c r="H243" s="80">
        <v>1</v>
      </c>
      <c r="I243" s="72"/>
      <c r="J243" s="64"/>
      <c r="K243" s="3"/>
      <c r="L243" s="12"/>
      <c r="M243" s="29"/>
      <c r="N243" s="15"/>
    </row>
    <row r="244" spans="3:14" ht="26.25" x14ac:dyDescent="0.25">
      <c r="C244" s="53">
        <v>266</v>
      </c>
      <c r="D244" s="43" t="s">
        <v>275</v>
      </c>
      <c r="E244" s="76" t="s">
        <v>115</v>
      </c>
      <c r="F244" s="71">
        <v>1</v>
      </c>
      <c r="G244" s="80"/>
      <c r="H244" s="80">
        <v>1</v>
      </c>
      <c r="I244" s="72"/>
      <c r="J244" s="64"/>
      <c r="K244" s="3"/>
      <c r="L244" s="12"/>
      <c r="M244" s="29"/>
      <c r="N244" s="15"/>
    </row>
    <row r="245" spans="3:14" ht="26.25" x14ac:dyDescent="0.25">
      <c r="C245" s="55">
        <v>267</v>
      </c>
      <c r="D245" s="43" t="s">
        <v>276</v>
      </c>
      <c r="E245" s="76" t="s">
        <v>115</v>
      </c>
      <c r="F245" s="71">
        <v>1</v>
      </c>
      <c r="G245" s="80"/>
      <c r="H245" s="80">
        <v>1</v>
      </c>
      <c r="I245" s="72"/>
      <c r="J245" s="64"/>
      <c r="K245" s="3"/>
      <c r="L245" s="12"/>
      <c r="M245" s="29"/>
      <c r="N245" s="15"/>
    </row>
    <row r="246" spans="3:14" ht="26.25" x14ac:dyDescent="0.25">
      <c r="C246" s="53">
        <v>268</v>
      </c>
      <c r="D246" s="43" t="s">
        <v>277</v>
      </c>
      <c r="E246" s="76" t="s">
        <v>115</v>
      </c>
      <c r="F246" s="71">
        <v>1</v>
      </c>
      <c r="G246" s="80"/>
      <c r="H246" s="80">
        <v>1</v>
      </c>
      <c r="I246" s="72"/>
      <c r="J246" s="64"/>
      <c r="K246" s="3"/>
      <c r="L246" s="12"/>
      <c r="M246" s="29"/>
      <c r="N246" s="15"/>
    </row>
    <row r="247" spans="3:14" ht="26.25" x14ac:dyDescent="0.25">
      <c r="C247" s="55">
        <v>269</v>
      </c>
      <c r="D247" s="43" t="s">
        <v>278</v>
      </c>
      <c r="E247" s="76" t="s">
        <v>115</v>
      </c>
      <c r="F247" s="71">
        <v>1</v>
      </c>
      <c r="G247" s="80"/>
      <c r="H247" s="80">
        <v>1</v>
      </c>
      <c r="I247" s="72"/>
      <c r="J247" s="64"/>
      <c r="K247" s="3"/>
      <c r="L247" s="12"/>
      <c r="M247" s="29"/>
      <c r="N247" s="15"/>
    </row>
    <row r="248" spans="3:14" ht="26.25" x14ac:dyDescent="0.25">
      <c r="C248" s="53">
        <v>270</v>
      </c>
      <c r="D248" s="43" t="s">
        <v>279</v>
      </c>
      <c r="E248" s="76" t="s">
        <v>115</v>
      </c>
      <c r="F248" s="71">
        <v>1</v>
      </c>
      <c r="G248" s="80"/>
      <c r="H248" s="80">
        <v>1</v>
      </c>
      <c r="I248" s="72"/>
      <c r="J248" s="64"/>
      <c r="K248" s="3"/>
      <c r="L248" s="12"/>
      <c r="M248" s="29"/>
      <c r="N248" s="15"/>
    </row>
    <row r="249" spans="3:14" ht="26.25" x14ac:dyDescent="0.25">
      <c r="C249" s="55">
        <v>271</v>
      </c>
      <c r="D249" s="43" t="s">
        <v>280</v>
      </c>
      <c r="E249" s="76" t="s">
        <v>115</v>
      </c>
      <c r="F249" s="71">
        <v>1</v>
      </c>
      <c r="G249" s="80"/>
      <c r="H249" s="80">
        <v>1</v>
      </c>
      <c r="I249" s="72"/>
      <c r="J249" s="64"/>
      <c r="K249" s="3"/>
      <c r="L249" s="12"/>
      <c r="M249" s="29"/>
      <c r="N249" s="15"/>
    </row>
    <row r="250" spans="3:14" ht="26.25" x14ac:dyDescent="0.25">
      <c r="C250" s="53">
        <v>272</v>
      </c>
      <c r="D250" s="43" t="s">
        <v>281</v>
      </c>
      <c r="E250" s="76" t="s">
        <v>115</v>
      </c>
      <c r="F250" s="71">
        <v>1</v>
      </c>
      <c r="G250" s="80"/>
      <c r="H250" s="80">
        <v>1</v>
      </c>
      <c r="I250" s="72"/>
      <c r="J250" s="64"/>
      <c r="K250" s="3"/>
      <c r="L250" s="12"/>
      <c r="M250" s="29"/>
      <c r="N250" s="15"/>
    </row>
    <row r="251" spans="3:14" ht="26.25" x14ac:dyDescent="0.25">
      <c r="C251" s="55">
        <v>273</v>
      </c>
      <c r="D251" s="43" t="s">
        <v>282</v>
      </c>
      <c r="E251" s="76" t="s">
        <v>115</v>
      </c>
      <c r="F251" s="71">
        <v>1</v>
      </c>
      <c r="G251" s="80"/>
      <c r="H251" s="80">
        <v>1</v>
      </c>
      <c r="I251" s="72"/>
      <c r="J251" s="64"/>
      <c r="K251" s="3"/>
      <c r="L251" s="12"/>
      <c r="M251" s="29"/>
      <c r="N251" s="15"/>
    </row>
    <row r="252" spans="3:14" ht="26.25" x14ac:dyDescent="0.25">
      <c r="C252" s="53">
        <v>274</v>
      </c>
      <c r="D252" s="43" t="s">
        <v>283</v>
      </c>
      <c r="E252" s="76" t="s">
        <v>115</v>
      </c>
      <c r="F252" s="71">
        <v>1</v>
      </c>
      <c r="G252" s="80"/>
      <c r="H252" s="80">
        <v>1</v>
      </c>
      <c r="I252" s="72"/>
      <c r="J252" s="64"/>
      <c r="K252" s="3"/>
      <c r="L252" s="12"/>
      <c r="M252" s="29"/>
      <c r="N252" s="15"/>
    </row>
    <row r="253" spans="3:14" ht="26.25" x14ac:dyDescent="0.25">
      <c r="C253" s="55">
        <v>275</v>
      </c>
      <c r="D253" s="43" t="s">
        <v>284</v>
      </c>
      <c r="E253" s="76" t="s">
        <v>115</v>
      </c>
      <c r="F253" s="71">
        <v>1</v>
      </c>
      <c r="G253" s="80"/>
      <c r="H253" s="80">
        <v>1</v>
      </c>
      <c r="I253" s="72"/>
      <c r="J253" s="64"/>
      <c r="K253" s="3"/>
      <c r="L253" s="12"/>
      <c r="M253" s="29"/>
      <c r="N253" s="15"/>
    </row>
    <row r="254" spans="3:14" ht="26.25" x14ac:dyDescent="0.25">
      <c r="C254" s="53">
        <v>276</v>
      </c>
      <c r="D254" s="43" t="s">
        <v>285</v>
      </c>
      <c r="E254" s="76" t="s">
        <v>115</v>
      </c>
      <c r="F254" s="71">
        <v>1</v>
      </c>
      <c r="G254" s="80"/>
      <c r="H254" s="80">
        <v>1</v>
      </c>
      <c r="I254" s="72"/>
      <c r="J254" s="64"/>
      <c r="K254" s="3"/>
      <c r="L254" s="12"/>
      <c r="M254" s="29"/>
      <c r="N254" s="15"/>
    </row>
    <row r="255" spans="3:14" ht="26.25" x14ac:dyDescent="0.25">
      <c r="C255" s="55">
        <v>277</v>
      </c>
      <c r="D255" s="43" t="s">
        <v>286</v>
      </c>
      <c r="E255" s="76" t="s">
        <v>115</v>
      </c>
      <c r="F255" s="71">
        <v>1</v>
      </c>
      <c r="G255" s="80"/>
      <c r="H255" s="80">
        <v>1</v>
      </c>
      <c r="I255" s="72"/>
      <c r="J255" s="64"/>
      <c r="K255" s="3"/>
      <c r="L255" s="12"/>
      <c r="M255" s="29"/>
      <c r="N255" s="15"/>
    </row>
    <row r="256" spans="3:14" ht="26.25" x14ac:dyDescent="0.25">
      <c r="C256" s="53">
        <v>278</v>
      </c>
      <c r="D256" s="43" t="s">
        <v>287</v>
      </c>
      <c r="E256" s="76" t="s">
        <v>147</v>
      </c>
      <c r="F256" s="71">
        <v>1</v>
      </c>
      <c r="G256" s="80"/>
      <c r="H256" s="80">
        <v>3</v>
      </c>
      <c r="I256" s="72"/>
      <c r="J256" s="64"/>
      <c r="K256" s="3"/>
      <c r="L256" s="12"/>
      <c r="M256" s="29"/>
      <c r="N256" s="15"/>
    </row>
    <row r="257" spans="3:14" ht="26.25" x14ac:dyDescent="0.25">
      <c r="C257" s="55">
        <v>279</v>
      </c>
      <c r="D257" s="43" t="s">
        <v>288</v>
      </c>
      <c r="E257" s="76" t="s">
        <v>130</v>
      </c>
      <c r="F257" s="71">
        <v>1</v>
      </c>
      <c r="G257" s="80"/>
      <c r="H257" s="80">
        <v>3</v>
      </c>
      <c r="I257" s="72"/>
      <c r="J257" s="64"/>
      <c r="K257" s="3"/>
      <c r="L257" s="12"/>
      <c r="M257" s="29"/>
      <c r="N257" s="15"/>
    </row>
    <row r="258" spans="3:14" ht="26.25" x14ac:dyDescent="0.25">
      <c r="C258" s="53">
        <v>280</v>
      </c>
      <c r="D258" s="43" t="s">
        <v>289</v>
      </c>
      <c r="E258" s="76" t="s">
        <v>130</v>
      </c>
      <c r="F258" s="71">
        <v>1</v>
      </c>
      <c r="G258" s="80"/>
      <c r="H258" s="80">
        <v>3</v>
      </c>
      <c r="I258" s="72"/>
      <c r="J258" s="64"/>
      <c r="K258" s="3"/>
      <c r="L258" s="12"/>
      <c r="M258" s="29"/>
      <c r="N258" s="15"/>
    </row>
    <row r="259" spans="3:14" ht="26.25" x14ac:dyDescent="0.25">
      <c r="C259" s="55">
        <v>281</v>
      </c>
      <c r="D259" s="43" t="s">
        <v>290</v>
      </c>
      <c r="E259" s="76" t="s">
        <v>130</v>
      </c>
      <c r="F259" s="71">
        <v>1</v>
      </c>
      <c r="G259" s="80"/>
      <c r="H259" s="80">
        <v>3</v>
      </c>
      <c r="I259" s="72"/>
      <c r="J259" s="64"/>
      <c r="K259" s="3"/>
      <c r="L259" s="12"/>
      <c r="M259" s="29"/>
      <c r="N259" s="15"/>
    </row>
    <row r="260" spans="3:14" ht="26.25" x14ac:dyDescent="0.25">
      <c r="C260" s="53">
        <v>282</v>
      </c>
      <c r="D260" s="43" t="s">
        <v>291</v>
      </c>
      <c r="E260" s="76" t="s">
        <v>130</v>
      </c>
      <c r="F260" s="71">
        <v>1</v>
      </c>
      <c r="G260" s="80"/>
      <c r="H260" s="80">
        <v>3</v>
      </c>
      <c r="I260" s="72"/>
      <c r="J260" s="64"/>
      <c r="K260" s="3"/>
      <c r="L260" s="12"/>
      <c r="M260" s="29"/>
      <c r="N260" s="15"/>
    </row>
    <row r="261" spans="3:14" ht="26.25" x14ac:dyDescent="0.25">
      <c r="C261" s="55">
        <v>283</v>
      </c>
      <c r="D261" s="43" t="s">
        <v>292</v>
      </c>
      <c r="E261" s="76" t="s">
        <v>128</v>
      </c>
      <c r="F261" s="71">
        <v>1</v>
      </c>
      <c r="G261" s="80"/>
      <c r="H261" s="80">
        <v>3</v>
      </c>
      <c r="I261" s="72"/>
      <c r="J261" s="64"/>
      <c r="K261" s="3"/>
      <c r="L261" s="12"/>
      <c r="M261" s="29"/>
      <c r="N261" s="15"/>
    </row>
    <row r="262" spans="3:14" ht="26.25" x14ac:dyDescent="0.25">
      <c r="C262" s="53">
        <v>284</v>
      </c>
      <c r="D262" s="43" t="s">
        <v>293</v>
      </c>
      <c r="E262" s="76" t="s">
        <v>147</v>
      </c>
      <c r="F262" s="71">
        <v>1</v>
      </c>
      <c r="G262" s="80"/>
      <c r="H262" s="80">
        <v>3</v>
      </c>
      <c r="I262" s="72"/>
      <c r="J262" s="64"/>
      <c r="K262" s="3"/>
      <c r="L262" s="12"/>
      <c r="M262" s="29"/>
      <c r="N262" s="15"/>
    </row>
    <row r="263" spans="3:14" ht="26.25" x14ac:dyDescent="0.25">
      <c r="C263" s="55">
        <v>285</v>
      </c>
      <c r="D263" s="43" t="s">
        <v>294</v>
      </c>
      <c r="E263" s="76" t="s">
        <v>130</v>
      </c>
      <c r="F263" s="71">
        <v>1</v>
      </c>
      <c r="G263" s="80"/>
      <c r="H263" s="80">
        <v>3</v>
      </c>
      <c r="I263" s="72"/>
      <c r="J263" s="64"/>
      <c r="K263" s="3"/>
      <c r="L263" s="12"/>
      <c r="M263" s="29"/>
      <c r="N263" s="15"/>
    </row>
    <row r="264" spans="3:14" ht="26.25" x14ac:dyDescent="0.25">
      <c r="C264" s="53">
        <v>286</v>
      </c>
      <c r="D264" s="43" t="s">
        <v>295</v>
      </c>
      <c r="E264" s="76" t="s">
        <v>130</v>
      </c>
      <c r="F264" s="71">
        <v>1</v>
      </c>
      <c r="G264" s="80"/>
      <c r="H264" s="80">
        <v>3</v>
      </c>
      <c r="I264" s="72"/>
      <c r="J264" s="64"/>
      <c r="K264" s="3"/>
      <c r="L264" s="12"/>
      <c r="M264" s="29"/>
      <c r="N264" s="15"/>
    </row>
    <row r="265" spans="3:14" ht="26.25" x14ac:dyDescent="0.25">
      <c r="C265" s="55">
        <v>287</v>
      </c>
      <c r="D265" s="43" t="s">
        <v>296</v>
      </c>
      <c r="E265" s="76" t="s">
        <v>130</v>
      </c>
      <c r="F265" s="71">
        <v>1</v>
      </c>
      <c r="G265" s="80"/>
      <c r="H265" s="80">
        <v>3</v>
      </c>
      <c r="I265" s="72"/>
      <c r="J265" s="64"/>
      <c r="K265" s="3"/>
      <c r="L265" s="12"/>
      <c r="M265" s="29"/>
      <c r="N265" s="15"/>
    </row>
    <row r="266" spans="3:14" ht="26.25" x14ac:dyDescent="0.25">
      <c r="C266" s="53">
        <v>288</v>
      </c>
      <c r="D266" s="43" t="s">
        <v>297</v>
      </c>
      <c r="E266" s="76" t="s">
        <v>130</v>
      </c>
      <c r="F266" s="71">
        <v>1</v>
      </c>
      <c r="G266" s="80"/>
      <c r="H266" s="80">
        <v>3</v>
      </c>
      <c r="I266" s="72"/>
      <c r="J266" s="64"/>
      <c r="K266" s="3"/>
      <c r="L266" s="12"/>
      <c r="M266" s="29"/>
      <c r="N266" s="15"/>
    </row>
    <row r="267" spans="3:14" ht="26.25" x14ac:dyDescent="0.25">
      <c r="C267" s="55">
        <v>289</v>
      </c>
      <c r="D267" s="43" t="s">
        <v>298</v>
      </c>
      <c r="E267" s="76" t="s">
        <v>128</v>
      </c>
      <c r="F267" s="71">
        <v>1</v>
      </c>
      <c r="G267" s="80"/>
      <c r="H267" s="80">
        <v>3</v>
      </c>
      <c r="I267" s="72"/>
      <c r="J267" s="64"/>
      <c r="K267" s="3"/>
      <c r="L267" s="12"/>
      <c r="M267" s="29"/>
      <c r="N267" s="15"/>
    </row>
    <row r="268" spans="3:14" ht="26.25" x14ac:dyDescent="0.25">
      <c r="C268" s="53">
        <v>290</v>
      </c>
      <c r="D268" s="43" t="s">
        <v>299</v>
      </c>
      <c r="E268" s="76" t="s">
        <v>128</v>
      </c>
      <c r="F268" s="71">
        <v>1</v>
      </c>
      <c r="G268" s="80"/>
      <c r="H268" s="80">
        <v>3</v>
      </c>
      <c r="I268" s="72"/>
      <c r="J268" s="64"/>
      <c r="K268" s="3"/>
      <c r="L268" s="12"/>
      <c r="M268" s="29"/>
      <c r="N268" s="15"/>
    </row>
    <row r="269" spans="3:14" ht="26.25" x14ac:dyDescent="0.25">
      <c r="C269" s="55">
        <v>291</v>
      </c>
      <c r="D269" s="43" t="s">
        <v>300</v>
      </c>
      <c r="E269" s="76" t="s">
        <v>130</v>
      </c>
      <c r="F269" s="71">
        <v>1</v>
      </c>
      <c r="G269" s="80"/>
      <c r="H269" s="80">
        <v>3</v>
      </c>
      <c r="I269" s="72"/>
      <c r="J269" s="64"/>
      <c r="K269" s="3"/>
      <c r="L269" s="12"/>
      <c r="M269" s="29"/>
      <c r="N269" s="15"/>
    </row>
    <row r="270" spans="3:14" ht="26.25" x14ac:dyDescent="0.25">
      <c r="C270" s="53">
        <v>292</v>
      </c>
      <c r="D270" s="43" t="s">
        <v>301</v>
      </c>
      <c r="E270" s="76" t="s">
        <v>147</v>
      </c>
      <c r="F270" s="71">
        <v>1</v>
      </c>
      <c r="G270" s="80"/>
      <c r="H270" s="80">
        <v>3</v>
      </c>
      <c r="I270" s="72"/>
      <c r="J270" s="64"/>
      <c r="K270" s="3"/>
      <c r="L270" s="12"/>
      <c r="M270" s="29"/>
      <c r="N270" s="15"/>
    </row>
    <row r="271" spans="3:14" ht="26.25" x14ac:dyDescent="0.25">
      <c r="C271" s="55">
        <v>293</v>
      </c>
      <c r="D271" s="43" t="s">
        <v>302</v>
      </c>
      <c r="E271" s="76" t="s">
        <v>128</v>
      </c>
      <c r="F271" s="71">
        <v>1</v>
      </c>
      <c r="G271" s="80"/>
      <c r="H271" s="80">
        <v>3</v>
      </c>
      <c r="I271" s="72"/>
      <c r="J271" s="64"/>
      <c r="K271" s="3"/>
      <c r="L271" s="12"/>
      <c r="M271" s="29"/>
      <c r="N271" s="15"/>
    </row>
    <row r="272" spans="3:14" ht="26.25" x14ac:dyDescent="0.25">
      <c r="C272" s="53">
        <v>294</v>
      </c>
      <c r="D272" s="43" t="s">
        <v>303</v>
      </c>
      <c r="E272" s="76" t="s">
        <v>128</v>
      </c>
      <c r="F272" s="71">
        <v>1</v>
      </c>
      <c r="G272" s="80"/>
      <c r="H272" s="80">
        <v>3</v>
      </c>
      <c r="I272" s="72"/>
      <c r="J272" s="64"/>
      <c r="K272" s="3"/>
      <c r="L272" s="12"/>
      <c r="M272" s="29"/>
      <c r="N272" s="15"/>
    </row>
    <row r="273" spans="3:14" ht="26.25" x14ac:dyDescent="0.25">
      <c r="C273" s="55">
        <v>295</v>
      </c>
      <c r="D273" s="43" t="s">
        <v>304</v>
      </c>
      <c r="E273" s="76" t="s">
        <v>128</v>
      </c>
      <c r="F273" s="71">
        <v>1</v>
      </c>
      <c r="G273" s="80"/>
      <c r="H273" s="80">
        <v>3</v>
      </c>
      <c r="I273" s="72"/>
      <c r="J273" s="64"/>
      <c r="K273" s="3"/>
      <c r="L273" s="12"/>
      <c r="M273" s="29"/>
      <c r="N273" s="15"/>
    </row>
    <row r="274" spans="3:14" ht="26.25" x14ac:dyDescent="0.25">
      <c r="C274" s="53">
        <v>296</v>
      </c>
      <c r="D274" s="43" t="s">
        <v>305</v>
      </c>
      <c r="E274" s="76" t="s">
        <v>130</v>
      </c>
      <c r="F274" s="71">
        <v>1</v>
      </c>
      <c r="G274" s="80"/>
      <c r="H274" s="80">
        <v>3</v>
      </c>
      <c r="I274" s="72"/>
      <c r="J274" s="64"/>
      <c r="K274" s="3"/>
      <c r="L274" s="12"/>
      <c r="M274" s="29"/>
      <c r="N274" s="15"/>
    </row>
    <row r="275" spans="3:14" ht="26.25" x14ac:dyDescent="0.25">
      <c r="C275" s="55">
        <v>297</v>
      </c>
      <c r="D275" s="43" t="s">
        <v>306</v>
      </c>
      <c r="E275" s="76" t="s">
        <v>128</v>
      </c>
      <c r="F275" s="71">
        <v>1</v>
      </c>
      <c r="G275" s="80"/>
      <c r="H275" s="80">
        <v>3</v>
      </c>
      <c r="I275" s="72"/>
      <c r="J275" s="64"/>
      <c r="K275" s="3"/>
      <c r="L275" s="12"/>
      <c r="M275" s="29"/>
      <c r="N275" s="15"/>
    </row>
    <row r="276" spans="3:14" ht="26.25" x14ac:dyDescent="0.25">
      <c r="C276" s="53">
        <v>298</v>
      </c>
      <c r="D276" s="43" t="s">
        <v>307</v>
      </c>
      <c r="E276" s="76" t="s">
        <v>128</v>
      </c>
      <c r="F276" s="71">
        <v>1</v>
      </c>
      <c r="G276" s="80"/>
      <c r="H276" s="80">
        <v>3</v>
      </c>
      <c r="I276" s="72"/>
      <c r="J276" s="64"/>
      <c r="K276" s="3"/>
      <c r="L276" s="12"/>
      <c r="M276" s="29"/>
      <c r="N276" s="15"/>
    </row>
    <row r="277" spans="3:14" ht="26.25" x14ac:dyDescent="0.25">
      <c r="C277" s="55">
        <v>299</v>
      </c>
      <c r="D277" s="43" t="s">
        <v>308</v>
      </c>
      <c r="E277" s="76" t="s">
        <v>130</v>
      </c>
      <c r="F277" s="71">
        <v>1</v>
      </c>
      <c r="G277" s="80"/>
      <c r="H277" s="80">
        <v>3</v>
      </c>
      <c r="I277" s="72"/>
      <c r="J277" s="64"/>
      <c r="K277" s="3"/>
      <c r="L277" s="12"/>
      <c r="M277" s="29"/>
      <c r="N277" s="15"/>
    </row>
    <row r="278" spans="3:14" ht="26.25" x14ac:dyDescent="0.25">
      <c r="C278" s="53">
        <v>300</v>
      </c>
      <c r="D278" s="43" t="s">
        <v>309</v>
      </c>
      <c r="E278" s="76" t="s">
        <v>128</v>
      </c>
      <c r="F278" s="71">
        <v>1</v>
      </c>
      <c r="G278" s="80"/>
      <c r="H278" s="80">
        <v>3</v>
      </c>
      <c r="I278" s="72"/>
      <c r="J278" s="64"/>
      <c r="K278" s="3"/>
      <c r="L278" s="12"/>
      <c r="M278" s="29"/>
      <c r="N278" s="15"/>
    </row>
    <row r="279" spans="3:14" ht="26.25" x14ac:dyDescent="0.25">
      <c r="C279" s="55">
        <v>301</v>
      </c>
      <c r="D279" s="43" t="s">
        <v>310</v>
      </c>
      <c r="E279" s="76" t="s">
        <v>128</v>
      </c>
      <c r="F279" s="71">
        <v>1</v>
      </c>
      <c r="G279" s="80"/>
      <c r="H279" s="80">
        <v>3</v>
      </c>
      <c r="I279" s="72"/>
      <c r="J279" s="64"/>
      <c r="K279" s="3"/>
      <c r="L279" s="12"/>
      <c r="M279" s="29"/>
      <c r="N279" s="15"/>
    </row>
    <row r="280" spans="3:14" ht="26.25" x14ac:dyDescent="0.25">
      <c r="C280" s="53">
        <v>302</v>
      </c>
      <c r="D280" s="43" t="s">
        <v>311</v>
      </c>
      <c r="E280" s="76" t="s">
        <v>130</v>
      </c>
      <c r="F280" s="71">
        <v>1</v>
      </c>
      <c r="G280" s="80"/>
      <c r="H280" s="80">
        <v>3</v>
      </c>
      <c r="I280" s="72"/>
      <c r="J280" s="64"/>
      <c r="K280" s="3"/>
      <c r="L280" s="12"/>
      <c r="M280" s="29"/>
      <c r="N280" s="15"/>
    </row>
    <row r="281" spans="3:14" ht="26.25" x14ac:dyDescent="0.25">
      <c r="C281" s="55">
        <v>303</v>
      </c>
      <c r="D281" s="43" t="s">
        <v>312</v>
      </c>
      <c r="E281" s="76" t="s">
        <v>130</v>
      </c>
      <c r="F281" s="71">
        <v>1</v>
      </c>
      <c r="G281" s="80"/>
      <c r="H281" s="80">
        <v>3</v>
      </c>
      <c r="I281" s="72"/>
      <c r="J281" s="64"/>
      <c r="K281" s="3"/>
      <c r="L281" s="12"/>
      <c r="M281" s="29"/>
      <c r="N281" s="15"/>
    </row>
    <row r="282" spans="3:14" ht="26.25" x14ac:dyDescent="0.25">
      <c r="C282" s="53">
        <v>304</v>
      </c>
      <c r="D282" s="43" t="s">
        <v>313</v>
      </c>
      <c r="E282" s="76" t="s">
        <v>128</v>
      </c>
      <c r="F282" s="71">
        <v>1</v>
      </c>
      <c r="G282" s="80"/>
      <c r="H282" s="80">
        <v>1</v>
      </c>
      <c r="I282" s="72"/>
      <c r="J282" s="64"/>
      <c r="K282" s="3"/>
      <c r="L282" s="12"/>
      <c r="M282" s="29"/>
      <c r="N282" s="15"/>
    </row>
    <row r="283" spans="3:14" ht="26.25" x14ac:dyDescent="0.25">
      <c r="C283" s="55">
        <v>305</v>
      </c>
      <c r="D283" s="43" t="s">
        <v>314</v>
      </c>
      <c r="E283" s="76" t="s">
        <v>130</v>
      </c>
      <c r="F283" s="71">
        <v>1</v>
      </c>
      <c r="G283" s="80"/>
      <c r="H283" s="80">
        <v>1</v>
      </c>
      <c r="I283" s="72"/>
      <c r="J283" s="64"/>
      <c r="K283" s="3"/>
      <c r="L283" s="12"/>
      <c r="M283" s="29"/>
      <c r="N283" s="15"/>
    </row>
    <row r="284" spans="3:14" ht="26.25" x14ac:dyDescent="0.25">
      <c r="C284" s="53">
        <v>306</v>
      </c>
      <c r="D284" s="43" t="s">
        <v>315</v>
      </c>
      <c r="E284" s="76" t="s">
        <v>130</v>
      </c>
      <c r="F284" s="71">
        <v>1</v>
      </c>
      <c r="G284" s="80"/>
      <c r="H284" s="80">
        <v>1</v>
      </c>
      <c r="I284" s="72"/>
      <c r="J284" s="64"/>
      <c r="K284" s="3"/>
      <c r="L284" s="12"/>
      <c r="M284" s="29"/>
      <c r="N284" s="15"/>
    </row>
    <row r="285" spans="3:14" ht="26.25" x14ac:dyDescent="0.25">
      <c r="C285" s="55">
        <v>307</v>
      </c>
      <c r="D285" s="43" t="s">
        <v>316</v>
      </c>
      <c r="E285" s="76" t="s">
        <v>128</v>
      </c>
      <c r="F285" s="71">
        <v>1</v>
      </c>
      <c r="G285" s="80"/>
      <c r="H285" s="80">
        <v>1</v>
      </c>
      <c r="I285" s="72"/>
      <c r="J285" s="64"/>
      <c r="K285" s="3"/>
      <c r="L285" s="12"/>
      <c r="M285" s="29"/>
      <c r="N285" s="15"/>
    </row>
    <row r="286" spans="3:14" ht="26.25" x14ac:dyDescent="0.25">
      <c r="C286" s="53">
        <v>308</v>
      </c>
      <c r="D286" s="43" t="s">
        <v>317</v>
      </c>
      <c r="E286" s="76" t="s">
        <v>128</v>
      </c>
      <c r="F286" s="71">
        <v>1</v>
      </c>
      <c r="G286" s="80"/>
      <c r="H286" s="80">
        <v>1</v>
      </c>
      <c r="I286" s="72"/>
      <c r="J286" s="64"/>
      <c r="K286" s="3"/>
      <c r="L286" s="12"/>
      <c r="M286" s="29"/>
      <c r="N286" s="15"/>
    </row>
    <row r="287" spans="3:14" ht="26.25" x14ac:dyDescent="0.25">
      <c r="C287" s="55">
        <v>309</v>
      </c>
      <c r="D287" s="43" t="s">
        <v>318</v>
      </c>
      <c r="E287" s="76" t="s">
        <v>128</v>
      </c>
      <c r="F287" s="71">
        <v>1</v>
      </c>
      <c r="G287" s="80"/>
      <c r="H287" s="80">
        <v>1</v>
      </c>
      <c r="I287" s="72"/>
      <c r="J287" s="64"/>
      <c r="K287" s="3"/>
      <c r="L287" s="12"/>
      <c r="M287" s="29"/>
      <c r="N287" s="15"/>
    </row>
    <row r="288" spans="3:14" ht="26.25" x14ac:dyDescent="0.25">
      <c r="C288" s="53">
        <v>310</v>
      </c>
      <c r="D288" s="43" t="s">
        <v>319</v>
      </c>
      <c r="E288" s="76" t="s">
        <v>147</v>
      </c>
      <c r="F288" s="71">
        <v>1</v>
      </c>
      <c r="G288" s="80"/>
      <c r="H288" s="80">
        <v>1</v>
      </c>
      <c r="I288" s="72"/>
      <c r="J288" s="64"/>
      <c r="K288" s="3"/>
      <c r="L288" s="12"/>
      <c r="M288" s="29"/>
      <c r="N288" s="15"/>
    </row>
    <row r="289" spans="3:14" ht="26.25" x14ac:dyDescent="0.25">
      <c r="C289" s="55">
        <v>311</v>
      </c>
      <c r="D289" s="43" t="s">
        <v>320</v>
      </c>
      <c r="E289" s="76" t="s">
        <v>147</v>
      </c>
      <c r="F289" s="71">
        <v>1</v>
      </c>
      <c r="G289" s="80"/>
      <c r="H289" s="80">
        <v>1</v>
      </c>
      <c r="I289" s="72"/>
      <c r="J289" s="64"/>
      <c r="K289" s="3"/>
      <c r="L289" s="12"/>
      <c r="M289" s="29"/>
      <c r="N289" s="15"/>
    </row>
    <row r="290" spans="3:14" ht="26.25" x14ac:dyDescent="0.25">
      <c r="C290" s="53">
        <v>312</v>
      </c>
      <c r="D290" s="43" t="s">
        <v>321</v>
      </c>
      <c r="E290" s="76" t="s">
        <v>128</v>
      </c>
      <c r="F290" s="71">
        <v>1</v>
      </c>
      <c r="G290" s="80"/>
      <c r="H290" s="80">
        <v>1</v>
      </c>
      <c r="I290" s="72"/>
      <c r="J290" s="64"/>
      <c r="K290" s="3"/>
      <c r="L290" s="12"/>
      <c r="M290" s="29"/>
      <c r="N290" s="15"/>
    </row>
    <row r="291" spans="3:14" ht="26.25" x14ac:dyDescent="0.25">
      <c r="C291" s="55">
        <v>313</v>
      </c>
      <c r="D291" s="43" t="s">
        <v>322</v>
      </c>
      <c r="E291" s="76" t="s">
        <v>147</v>
      </c>
      <c r="F291" s="71">
        <v>1</v>
      </c>
      <c r="G291" s="80"/>
      <c r="H291" s="80">
        <v>1</v>
      </c>
      <c r="I291" s="72"/>
      <c r="J291" s="64"/>
      <c r="K291" s="3"/>
      <c r="L291" s="12"/>
      <c r="M291" s="29"/>
      <c r="N291" s="15"/>
    </row>
    <row r="292" spans="3:14" ht="26.25" x14ac:dyDescent="0.25">
      <c r="C292" s="53">
        <v>314</v>
      </c>
      <c r="D292" s="43" t="s">
        <v>323</v>
      </c>
      <c r="E292" s="76" t="s">
        <v>147</v>
      </c>
      <c r="F292" s="71">
        <v>1</v>
      </c>
      <c r="G292" s="80"/>
      <c r="H292" s="80">
        <v>1</v>
      </c>
      <c r="I292" s="72"/>
      <c r="J292" s="64"/>
      <c r="K292" s="3"/>
      <c r="L292" s="12"/>
      <c r="M292" s="29"/>
      <c r="N292" s="15"/>
    </row>
    <row r="293" spans="3:14" ht="26.25" x14ac:dyDescent="0.25">
      <c r="C293" s="55">
        <v>315</v>
      </c>
      <c r="D293" s="43" t="s">
        <v>324</v>
      </c>
      <c r="E293" s="76" t="s">
        <v>130</v>
      </c>
      <c r="F293" s="71">
        <v>1</v>
      </c>
      <c r="G293" s="80"/>
      <c r="H293" s="80">
        <v>1</v>
      </c>
      <c r="I293" s="72"/>
      <c r="J293" s="64"/>
      <c r="K293" s="3"/>
      <c r="L293" s="12"/>
      <c r="M293" s="29"/>
      <c r="N293" s="15"/>
    </row>
    <row r="294" spans="3:14" ht="26.25" x14ac:dyDescent="0.25">
      <c r="C294" s="53">
        <v>316</v>
      </c>
      <c r="D294" s="43" t="s">
        <v>325</v>
      </c>
      <c r="E294" s="76" t="s">
        <v>147</v>
      </c>
      <c r="F294" s="71">
        <v>1</v>
      </c>
      <c r="G294" s="80"/>
      <c r="H294" s="80">
        <v>1</v>
      </c>
      <c r="I294" s="72"/>
      <c r="J294" s="64"/>
      <c r="K294" s="3"/>
      <c r="L294" s="12"/>
      <c r="M294" s="29"/>
      <c r="N294" s="15"/>
    </row>
    <row r="295" spans="3:14" ht="26.25" x14ac:dyDescent="0.25">
      <c r="C295" s="55">
        <v>317</v>
      </c>
      <c r="D295" s="43" t="s">
        <v>326</v>
      </c>
      <c r="E295" s="76" t="s">
        <v>128</v>
      </c>
      <c r="F295" s="71">
        <v>1</v>
      </c>
      <c r="G295" s="80"/>
      <c r="H295" s="80">
        <v>1</v>
      </c>
      <c r="I295" s="72"/>
      <c r="J295" s="64"/>
      <c r="K295" s="3"/>
      <c r="L295" s="12"/>
      <c r="M295" s="29"/>
      <c r="N295" s="15"/>
    </row>
    <row r="296" spans="3:14" ht="26.25" x14ac:dyDescent="0.25">
      <c r="C296" s="53">
        <v>318</v>
      </c>
      <c r="D296" s="43" t="s">
        <v>327</v>
      </c>
      <c r="E296" s="76" t="s">
        <v>130</v>
      </c>
      <c r="F296" s="71">
        <v>1</v>
      </c>
      <c r="G296" s="80"/>
      <c r="H296" s="80">
        <v>1</v>
      </c>
      <c r="I296" s="72"/>
      <c r="J296" s="64"/>
      <c r="K296" s="3"/>
      <c r="L296" s="12"/>
      <c r="M296" s="29"/>
      <c r="N296" s="15"/>
    </row>
  </sheetData>
  <autoFilter ref="C3:N296">
    <filterColumn colId="0" showButton="0"/>
  </autoFilter>
  <mergeCells count="2">
    <mergeCell ref="F2:I2"/>
    <mergeCell ref="C3:D3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outlinePr summaryBelow="0"/>
  </sheetPr>
  <dimension ref="B1:K66"/>
  <sheetViews>
    <sheetView rightToLeft="1" topLeftCell="B1" zoomScale="90" zoomScaleNormal="90" workbookViewId="0">
      <pane xSplit="3" ySplit="7" topLeftCell="E46" activePane="bottomRight" state="frozen"/>
      <selection activeCell="B1" sqref="B1"/>
      <selection pane="topRight" activeCell="E1" sqref="E1"/>
      <selection pane="bottomLeft" activeCell="B8" sqref="B8"/>
      <selection pane="bottomRight" activeCell="K53" sqref="K53"/>
    </sheetView>
  </sheetViews>
  <sheetFormatPr defaultColWidth="9.140625" defaultRowHeight="15" x14ac:dyDescent="0.25"/>
  <cols>
    <col min="1" max="1" width="3.42578125" style="1" customWidth="1"/>
    <col min="2" max="2" width="4.140625" style="1" customWidth="1"/>
    <col min="3" max="3" width="4.5703125" style="1" customWidth="1"/>
    <col min="4" max="4" width="89.28515625" style="1" customWidth="1"/>
    <col min="5" max="7" width="7.5703125" style="1" hidden="1" customWidth="1"/>
    <col min="8" max="10" width="13.140625" style="1" hidden="1" customWidth="1"/>
    <col min="11" max="11" width="26" style="1" customWidth="1"/>
    <col min="12" max="16384" width="9.140625" style="1"/>
  </cols>
  <sheetData>
    <row r="1" spans="2:11" ht="15.75" thickBot="1" x14ac:dyDescent="0.3"/>
    <row r="2" spans="2:11" ht="40.5" customHeight="1" thickBot="1" x14ac:dyDescent="0.3">
      <c r="C2" s="51"/>
      <c r="D2" s="32" t="s">
        <v>14</v>
      </c>
      <c r="E2" s="88" t="s">
        <v>13</v>
      </c>
      <c r="F2" s="88"/>
      <c r="G2" s="88"/>
      <c r="H2" s="32"/>
      <c r="I2" s="32"/>
      <c r="J2" s="32"/>
      <c r="K2" s="23"/>
    </row>
    <row r="3" spans="2:11" ht="26.25" customHeight="1" x14ac:dyDescent="0.25">
      <c r="C3" s="93" t="s">
        <v>15</v>
      </c>
      <c r="D3" s="94"/>
      <c r="E3" s="95" t="s">
        <v>16</v>
      </c>
      <c r="F3" s="96"/>
      <c r="G3" s="97"/>
      <c r="H3" s="97"/>
      <c r="I3" s="97"/>
      <c r="J3" s="98"/>
      <c r="K3" s="99" t="s">
        <v>7</v>
      </c>
    </row>
    <row r="4" spans="2:11" ht="70.5" customHeight="1" thickBot="1" x14ac:dyDescent="0.3">
      <c r="B4" s="20"/>
      <c r="C4" s="89"/>
      <c r="D4" s="90"/>
      <c r="E4" s="8" t="s">
        <v>1</v>
      </c>
      <c r="F4" s="61"/>
      <c r="G4" s="9" t="s">
        <v>2</v>
      </c>
      <c r="H4" s="9" t="s">
        <v>4</v>
      </c>
      <c r="I4" s="9" t="s">
        <v>6</v>
      </c>
      <c r="J4" s="10" t="s">
        <v>5</v>
      </c>
      <c r="K4" s="100"/>
    </row>
    <row r="5" spans="2:11" ht="29.45" customHeight="1" x14ac:dyDescent="0.25">
      <c r="B5" s="25"/>
      <c r="C5" s="91" t="s">
        <v>16</v>
      </c>
      <c r="D5" s="92"/>
      <c r="E5" s="46" t="e">
        <f>100*E6/(E7+E6)</f>
        <v>#DIV/0!</v>
      </c>
      <c r="F5" s="62"/>
      <c r="G5" s="47" t="e">
        <f>100*F6/(E6*5)</f>
        <v>#DIV/0!</v>
      </c>
      <c r="H5" s="48">
        <f>SUM(H8:H65)</f>
        <v>0</v>
      </c>
      <c r="I5" s="48" t="e">
        <f>SUM(I8:I65)</f>
        <v>#REF!</v>
      </c>
      <c r="J5" s="49">
        <f>SUM(J8:J65)</f>
        <v>0</v>
      </c>
      <c r="K5" s="50"/>
    </row>
    <row r="6" spans="2:11" ht="29.45" hidden="1" customHeight="1" x14ac:dyDescent="0.25">
      <c r="B6" s="25"/>
      <c r="C6" s="57"/>
      <c r="D6" s="58"/>
      <c r="E6" s="18">
        <f>0.5*SUMIF(E8:E66,2)</f>
        <v>0</v>
      </c>
      <c r="F6" s="63">
        <f>SUM(F8:F66)</f>
        <v>0</v>
      </c>
      <c r="G6" s="19"/>
      <c r="H6" s="7"/>
      <c r="I6" s="7"/>
      <c r="J6" s="11"/>
      <c r="K6" s="30"/>
    </row>
    <row r="7" spans="2:11" ht="29.45" hidden="1" customHeight="1" x14ac:dyDescent="0.25">
      <c r="B7" s="25"/>
      <c r="C7" s="59"/>
      <c r="D7" s="60"/>
      <c r="E7" s="18">
        <f>SUMIF(E8:E66,3)/3</f>
        <v>0</v>
      </c>
      <c r="F7" s="63"/>
      <c r="G7" s="19"/>
      <c r="H7" s="7"/>
      <c r="I7" s="7"/>
      <c r="J7" s="11"/>
      <c r="K7" s="30"/>
    </row>
    <row r="8" spans="2:11" ht="29.45" customHeight="1" x14ac:dyDescent="0.55000000000000004">
      <c r="B8" s="24"/>
      <c r="C8" s="55">
        <v>1</v>
      </c>
      <c r="D8" s="56" t="s">
        <v>387</v>
      </c>
      <c r="E8" s="2"/>
      <c r="F8" s="64"/>
      <c r="G8" s="3"/>
      <c r="H8" s="3"/>
      <c r="I8" s="3"/>
      <c r="J8" s="12"/>
      <c r="K8" s="15" t="s">
        <v>410</v>
      </c>
    </row>
    <row r="9" spans="2:11" ht="29.45" customHeight="1" x14ac:dyDescent="0.55000000000000004">
      <c r="B9" s="24"/>
      <c r="C9" s="55">
        <v>2</v>
      </c>
      <c r="D9" s="56" t="s">
        <v>396</v>
      </c>
      <c r="E9" s="2"/>
      <c r="F9" s="64">
        <f t="shared" ref="F9:F48" si="0">IF(E9=2,G9,0)</f>
        <v>0</v>
      </c>
      <c r="G9" s="3"/>
      <c r="H9" s="3"/>
      <c r="I9" s="3"/>
      <c r="J9" s="12"/>
      <c r="K9" s="15" t="s">
        <v>410</v>
      </c>
    </row>
    <row r="10" spans="2:11" ht="29.45" customHeight="1" x14ac:dyDescent="0.55000000000000004">
      <c r="B10" s="24"/>
      <c r="C10" s="55">
        <v>3</v>
      </c>
      <c r="D10" s="56" t="s">
        <v>397</v>
      </c>
      <c r="E10" s="2"/>
      <c r="F10" s="64"/>
      <c r="G10" s="3"/>
      <c r="H10" s="3"/>
      <c r="I10" s="3"/>
      <c r="J10" s="12"/>
      <c r="K10" s="15" t="s">
        <v>409</v>
      </c>
    </row>
    <row r="11" spans="2:11" ht="29.45" customHeight="1" x14ac:dyDescent="0.55000000000000004">
      <c r="B11" s="24"/>
      <c r="C11" s="55">
        <v>4</v>
      </c>
      <c r="D11" s="56" t="s">
        <v>398</v>
      </c>
      <c r="E11" s="2"/>
      <c r="F11" s="64">
        <f t="shared" si="0"/>
        <v>0</v>
      </c>
      <c r="G11" s="3"/>
      <c r="H11" s="3"/>
      <c r="I11" s="3"/>
      <c r="J11" s="12"/>
      <c r="K11" s="15" t="s">
        <v>409</v>
      </c>
    </row>
    <row r="12" spans="2:11" ht="29.45" customHeight="1" x14ac:dyDescent="0.55000000000000004">
      <c r="B12" s="24"/>
      <c r="C12" s="55">
        <v>5</v>
      </c>
      <c r="D12" s="56" t="s">
        <v>408</v>
      </c>
      <c r="E12" s="2"/>
      <c r="F12" s="64">
        <f t="shared" si="0"/>
        <v>0</v>
      </c>
      <c r="G12" s="3"/>
      <c r="H12" s="3"/>
      <c r="I12" s="3"/>
      <c r="J12" s="12"/>
      <c r="K12" s="15" t="s">
        <v>409</v>
      </c>
    </row>
    <row r="13" spans="2:11" ht="29.45" customHeight="1" x14ac:dyDescent="0.55000000000000004">
      <c r="B13" s="24"/>
      <c r="C13" s="55">
        <v>6</v>
      </c>
      <c r="D13" s="56" t="s">
        <v>388</v>
      </c>
      <c r="E13" s="2"/>
      <c r="F13" s="64">
        <f t="shared" si="0"/>
        <v>0</v>
      </c>
      <c r="G13" s="3"/>
      <c r="H13" s="3"/>
      <c r="I13" s="3"/>
      <c r="J13" s="12"/>
      <c r="K13" s="15" t="s">
        <v>409</v>
      </c>
    </row>
    <row r="14" spans="2:11" ht="29.45" customHeight="1" x14ac:dyDescent="0.55000000000000004">
      <c r="B14" s="24"/>
      <c r="C14" s="55">
        <v>7</v>
      </c>
      <c r="D14" s="56" t="s">
        <v>400</v>
      </c>
      <c r="E14" s="2"/>
      <c r="F14" s="64">
        <f t="shared" si="0"/>
        <v>0</v>
      </c>
      <c r="G14" s="3"/>
      <c r="H14" s="3"/>
      <c r="I14" s="3"/>
      <c r="J14" s="12"/>
      <c r="K14" s="15" t="s">
        <v>410</v>
      </c>
    </row>
    <row r="15" spans="2:11" ht="29.45" customHeight="1" x14ac:dyDescent="0.55000000000000004">
      <c r="B15" s="24"/>
      <c r="C15" s="55">
        <v>8</v>
      </c>
      <c r="D15" s="56" t="s">
        <v>399</v>
      </c>
      <c r="E15" s="2"/>
      <c r="F15" s="64">
        <f t="shared" si="0"/>
        <v>0</v>
      </c>
      <c r="G15" s="3"/>
      <c r="H15" s="3"/>
      <c r="I15" s="3"/>
      <c r="J15" s="12"/>
      <c r="K15" s="15" t="s">
        <v>411</v>
      </c>
    </row>
    <row r="16" spans="2:11" ht="29.45" customHeight="1" x14ac:dyDescent="0.55000000000000004">
      <c r="B16" s="24"/>
      <c r="C16" s="55">
        <v>9</v>
      </c>
      <c r="D16" s="56" t="s">
        <v>401</v>
      </c>
      <c r="E16" s="2"/>
      <c r="F16" s="64">
        <f t="shared" si="0"/>
        <v>0</v>
      </c>
      <c r="G16" s="3"/>
      <c r="H16" s="3"/>
      <c r="I16" s="3"/>
      <c r="J16" s="12"/>
      <c r="K16" s="15" t="s">
        <v>410</v>
      </c>
    </row>
    <row r="17" spans="2:11" ht="29.45" customHeight="1" x14ac:dyDescent="0.55000000000000004">
      <c r="B17" s="24"/>
      <c r="C17" s="55">
        <v>10</v>
      </c>
      <c r="D17" s="56" t="s">
        <v>402</v>
      </c>
      <c r="E17" s="2"/>
      <c r="F17" s="64">
        <f t="shared" si="0"/>
        <v>0</v>
      </c>
      <c r="G17" s="3"/>
      <c r="H17" s="3"/>
      <c r="I17" s="3"/>
      <c r="J17" s="12"/>
      <c r="K17" s="15" t="s">
        <v>410</v>
      </c>
    </row>
    <row r="18" spans="2:11" ht="29.45" customHeight="1" x14ac:dyDescent="0.55000000000000004">
      <c r="B18" s="24"/>
      <c r="C18" s="55">
        <v>11</v>
      </c>
      <c r="D18" s="56" t="s">
        <v>403</v>
      </c>
      <c r="E18" s="2"/>
      <c r="F18" s="64"/>
      <c r="G18" s="3"/>
      <c r="H18" s="3"/>
      <c r="I18" s="3"/>
      <c r="J18" s="12"/>
      <c r="K18" s="15" t="s">
        <v>410</v>
      </c>
    </row>
    <row r="19" spans="2:11" ht="29.45" customHeight="1" x14ac:dyDescent="0.55000000000000004">
      <c r="B19" s="24"/>
      <c r="C19" s="55">
        <v>12</v>
      </c>
      <c r="D19" s="56" t="s">
        <v>404</v>
      </c>
      <c r="E19" s="2"/>
      <c r="F19" s="64">
        <f t="shared" si="0"/>
        <v>0</v>
      </c>
      <c r="G19" s="3"/>
      <c r="H19" s="3"/>
      <c r="I19" s="3"/>
      <c r="J19" s="12"/>
      <c r="K19" s="15" t="s">
        <v>409</v>
      </c>
    </row>
    <row r="20" spans="2:11" ht="29.45" customHeight="1" x14ac:dyDescent="0.55000000000000004">
      <c r="B20" s="24"/>
      <c r="C20" s="55">
        <v>13</v>
      </c>
      <c r="D20" s="56" t="s">
        <v>389</v>
      </c>
      <c r="E20" s="2"/>
      <c r="F20" s="64">
        <f t="shared" si="0"/>
        <v>0</v>
      </c>
      <c r="G20" s="3"/>
      <c r="H20" s="3"/>
      <c r="I20" s="3"/>
      <c r="J20" s="12"/>
      <c r="K20" s="15" t="s">
        <v>409</v>
      </c>
    </row>
    <row r="21" spans="2:11" ht="29.45" customHeight="1" x14ac:dyDescent="0.55000000000000004">
      <c r="B21" s="24"/>
      <c r="C21" s="55">
        <v>14</v>
      </c>
      <c r="D21" s="56"/>
      <c r="E21" s="2"/>
      <c r="F21" s="64"/>
      <c r="G21" s="3"/>
      <c r="H21" s="3"/>
      <c r="I21" s="3"/>
      <c r="J21" s="12"/>
      <c r="K21" s="15" t="s">
        <v>409</v>
      </c>
    </row>
    <row r="22" spans="2:11" ht="29.45" customHeight="1" x14ac:dyDescent="0.55000000000000004">
      <c r="B22" s="24"/>
      <c r="C22" s="55">
        <v>15</v>
      </c>
      <c r="D22" s="56" t="s">
        <v>406</v>
      </c>
      <c r="E22" s="2"/>
      <c r="F22" s="64"/>
      <c r="G22" s="3"/>
      <c r="H22" s="3"/>
      <c r="I22" s="3"/>
      <c r="J22" s="12"/>
      <c r="K22" s="15" t="s">
        <v>409</v>
      </c>
    </row>
    <row r="23" spans="2:11" ht="29.45" customHeight="1" x14ac:dyDescent="0.55000000000000004">
      <c r="B23" s="24"/>
      <c r="C23" s="55">
        <v>16</v>
      </c>
      <c r="D23" s="56" t="s">
        <v>405</v>
      </c>
      <c r="E23" s="2"/>
      <c r="F23" s="64"/>
      <c r="G23" s="3"/>
      <c r="H23" s="3"/>
      <c r="I23" s="3"/>
      <c r="J23" s="12"/>
      <c r="K23" s="15" t="s">
        <v>409</v>
      </c>
    </row>
    <row r="24" spans="2:11" ht="29.45" customHeight="1" x14ac:dyDescent="0.55000000000000004">
      <c r="B24" s="24"/>
      <c r="C24" s="55">
        <v>17</v>
      </c>
      <c r="D24" s="56" t="s">
        <v>407</v>
      </c>
      <c r="E24" s="2"/>
      <c r="F24" s="64"/>
      <c r="G24" s="3"/>
      <c r="H24" s="3"/>
      <c r="I24" s="3"/>
      <c r="J24" s="12"/>
      <c r="K24" s="15" t="s">
        <v>409</v>
      </c>
    </row>
    <row r="25" spans="2:11" ht="29.45" customHeight="1" x14ac:dyDescent="0.55000000000000004">
      <c r="B25" s="24"/>
      <c r="C25" s="55">
        <v>18</v>
      </c>
      <c r="D25" s="56" t="s">
        <v>427</v>
      </c>
      <c r="E25" s="2"/>
      <c r="F25" s="64"/>
      <c r="G25" s="3"/>
      <c r="H25" s="3"/>
      <c r="I25" s="3"/>
      <c r="J25" s="12"/>
      <c r="K25" s="15" t="s">
        <v>412</v>
      </c>
    </row>
    <row r="26" spans="2:11" ht="29.45" customHeight="1" x14ac:dyDescent="0.55000000000000004">
      <c r="B26" s="24"/>
      <c r="C26" s="55">
        <v>19</v>
      </c>
      <c r="D26" s="56" t="s">
        <v>428</v>
      </c>
      <c r="E26" s="2"/>
      <c r="F26" s="64"/>
      <c r="G26" s="3"/>
      <c r="H26" s="3"/>
      <c r="I26" s="3"/>
      <c r="J26" s="12"/>
      <c r="K26" s="15" t="s">
        <v>412</v>
      </c>
    </row>
    <row r="27" spans="2:11" ht="29.45" customHeight="1" x14ac:dyDescent="0.55000000000000004">
      <c r="B27" s="24"/>
      <c r="C27" s="55">
        <v>20</v>
      </c>
      <c r="D27" s="56" t="s">
        <v>429</v>
      </c>
      <c r="E27" s="2"/>
      <c r="F27" s="64"/>
      <c r="G27" s="3"/>
      <c r="H27" s="3"/>
      <c r="I27" s="3"/>
      <c r="J27" s="12"/>
      <c r="K27" s="15"/>
    </row>
    <row r="28" spans="2:11" ht="29.45" customHeight="1" x14ac:dyDescent="0.55000000000000004">
      <c r="B28" s="24"/>
      <c r="C28" s="55">
        <v>21</v>
      </c>
      <c r="D28" s="56" t="s">
        <v>413</v>
      </c>
      <c r="E28" s="2"/>
      <c r="F28" s="64"/>
      <c r="G28" s="3"/>
      <c r="H28" s="3"/>
      <c r="I28" s="3"/>
      <c r="J28" s="12"/>
      <c r="K28" s="15" t="s">
        <v>412</v>
      </c>
    </row>
    <row r="29" spans="2:11" ht="29.45" customHeight="1" x14ac:dyDescent="0.55000000000000004">
      <c r="B29" s="24"/>
      <c r="C29" s="55">
        <v>22</v>
      </c>
      <c r="D29" s="56" t="s">
        <v>414</v>
      </c>
      <c r="E29" s="2"/>
      <c r="F29" s="64"/>
      <c r="G29" s="3"/>
      <c r="H29" s="3"/>
      <c r="I29" s="3"/>
      <c r="J29" s="12"/>
      <c r="K29" s="15" t="s">
        <v>412</v>
      </c>
    </row>
    <row r="30" spans="2:11" ht="29.45" customHeight="1" x14ac:dyDescent="0.55000000000000004">
      <c r="B30" s="24"/>
      <c r="C30" s="55">
        <v>23</v>
      </c>
      <c r="D30" s="56" t="s">
        <v>415</v>
      </c>
      <c r="E30" s="2"/>
      <c r="F30" s="64"/>
      <c r="G30" s="3"/>
      <c r="H30" s="3"/>
      <c r="I30" s="3"/>
      <c r="J30" s="12"/>
      <c r="K30" s="15" t="s">
        <v>412</v>
      </c>
    </row>
    <row r="31" spans="2:11" ht="29.45" customHeight="1" x14ac:dyDescent="0.55000000000000004">
      <c r="B31" s="24"/>
      <c r="C31" s="55">
        <v>24</v>
      </c>
      <c r="D31" s="56" t="s">
        <v>416</v>
      </c>
      <c r="E31" s="2"/>
      <c r="F31" s="64"/>
      <c r="G31" s="3"/>
      <c r="H31" s="3"/>
      <c r="I31" s="3"/>
      <c r="J31" s="12"/>
      <c r="K31" s="15" t="s">
        <v>412</v>
      </c>
    </row>
    <row r="32" spans="2:11" ht="29.45" customHeight="1" x14ac:dyDescent="0.55000000000000004">
      <c r="B32" s="24"/>
      <c r="C32" s="55">
        <v>25</v>
      </c>
      <c r="D32" s="56" t="s">
        <v>390</v>
      </c>
      <c r="E32" s="2"/>
      <c r="F32" s="64"/>
      <c r="G32" s="3"/>
      <c r="H32" s="3"/>
      <c r="I32" s="3"/>
      <c r="J32" s="12"/>
      <c r="K32" s="15" t="s">
        <v>426</v>
      </c>
    </row>
    <row r="33" spans="2:11" ht="29.45" customHeight="1" x14ac:dyDescent="0.55000000000000004">
      <c r="B33" s="24"/>
      <c r="C33" s="55">
        <v>26</v>
      </c>
      <c r="D33" s="56" t="s">
        <v>417</v>
      </c>
      <c r="E33" s="2"/>
      <c r="F33" s="64"/>
      <c r="G33" s="3"/>
      <c r="H33" s="3"/>
      <c r="I33" s="3"/>
      <c r="J33" s="12"/>
      <c r="K33" s="15" t="s">
        <v>426</v>
      </c>
    </row>
    <row r="34" spans="2:11" ht="29.45" customHeight="1" x14ac:dyDescent="0.55000000000000004">
      <c r="B34" s="24"/>
      <c r="C34" s="55">
        <v>27</v>
      </c>
      <c r="D34" s="56" t="s">
        <v>418</v>
      </c>
      <c r="E34" s="2"/>
      <c r="F34" s="64">
        <f t="shared" si="0"/>
        <v>0</v>
      </c>
      <c r="G34" s="3"/>
      <c r="H34" s="3"/>
      <c r="I34" s="3"/>
      <c r="J34" s="12"/>
      <c r="K34" s="15" t="s">
        <v>426</v>
      </c>
    </row>
    <row r="35" spans="2:11" ht="29.45" customHeight="1" x14ac:dyDescent="0.55000000000000004">
      <c r="B35" s="24"/>
      <c r="C35" s="55">
        <v>28</v>
      </c>
      <c r="D35" s="56" t="s">
        <v>391</v>
      </c>
      <c r="E35" s="2"/>
      <c r="F35" s="64">
        <f t="shared" si="0"/>
        <v>0</v>
      </c>
      <c r="G35" s="3"/>
      <c r="H35" s="3"/>
      <c r="I35" s="3"/>
      <c r="J35" s="12"/>
      <c r="K35" s="15" t="s">
        <v>426</v>
      </c>
    </row>
    <row r="36" spans="2:11" ht="29.45" customHeight="1" x14ac:dyDescent="0.55000000000000004">
      <c r="B36" s="24"/>
      <c r="C36" s="55">
        <v>29</v>
      </c>
      <c r="D36" s="56" t="s">
        <v>425</v>
      </c>
      <c r="E36" s="2"/>
      <c r="F36" s="64">
        <f t="shared" si="0"/>
        <v>0</v>
      </c>
      <c r="G36" s="3"/>
      <c r="H36" s="3"/>
      <c r="I36" s="3"/>
      <c r="J36" s="12"/>
      <c r="K36" s="15" t="s">
        <v>426</v>
      </c>
    </row>
    <row r="37" spans="2:11" ht="29.45" customHeight="1" x14ac:dyDescent="0.55000000000000004">
      <c r="B37" s="24"/>
      <c r="C37" s="55">
        <v>30</v>
      </c>
      <c r="D37" s="56" t="s">
        <v>419</v>
      </c>
      <c r="E37" s="2"/>
      <c r="F37" s="64">
        <f t="shared" si="0"/>
        <v>0</v>
      </c>
      <c r="G37" s="3"/>
      <c r="H37" s="3"/>
      <c r="I37" s="3"/>
      <c r="J37" s="12"/>
      <c r="K37" s="15" t="s">
        <v>426</v>
      </c>
    </row>
    <row r="38" spans="2:11" ht="29.45" customHeight="1" x14ac:dyDescent="0.55000000000000004">
      <c r="B38" s="24"/>
      <c r="C38" s="55">
        <v>31</v>
      </c>
      <c r="D38" s="56" t="s">
        <v>420</v>
      </c>
      <c r="E38" s="2"/>
      <c r="F38" s="64">
        <f t="shared" si="0"/>
        <v>0</v>
      </c>
      <c r="G38" s="3"/>
      <c r="H38" s="3"/>
      <c r="I38" s="3"/>
      <c r="J38" s="12"/>
      <c r="K38" s="15" t="s">
        <v>426</v>
      </c>
    </row>
    <row r="39" spans="2:11" ht="29.45" customHeight="1" x14ac:dyDescent="0.55000000000000004">
      <c r="B39" s="24"/>
      <c r="C39" s="55">
        <v>32</v>
      </c>
      <c r="D39" s="56" t="s">
        <v>392</v>
      </c>
      <c r="E39" s="2"/>
      <c r="F39" s="64">
        <f t="shared" si="0"/>
        <v>0</v>
      </c>
      <c r="G39" s="3"/>
      <c r="H39" s="3"/>
      <c r="I39" s="3"/>
      <c r="J39" s="12"/>
      <c r="K39" s="15" t="s">
        <v>426</v>
      </c>
    </row>
    <row r="40" spans="2:11" ht="29.45" customHeight="1" x14ac:dyDescent="0.55000000000000004">
      <c r="B40" s="24"/>
      <c r="C40" s="55">
        <v>33</v>
      </c>
      <c r="D40" s="56" t="s">
        <v>430</v>
      </c>
      <c r="E40" s="2"/>
      <c r="F40" s="64">
        <f t="shared" si="0"/>
        <v>0</v>
      </c>
      <c r="G40" s="3"/>
      <c r="H40" s="3"/>
      <c r="I40" s="3"/>
      <c r="J40" s="12"/>
      <c r="K40" s="15" t="s">
        <v>426</v>
      </c>
    </row>
    <row r="41" spans="2:11" ht="29.45" customHeight="1" x14ac:dyDescent="0.55000000000000004">
      <c r="B41" s="24"/>
      <c r="C41" s="55">
        <v>34</v>
      </c>
      <c r="D41" s="56" t="s">
        <v>421</v>
      </c>
      <c r="E41" s="2"/>
      <c r="F41" s="64">
        <f t="shared" si="0"/>
        <v>0</v>
      </c>
      <c r="G41" s="3"/>
      <c r="H41" s="3"/>
      <c r="I41" s="3"/>
      <c r="J41" s="12"/>
      <c r="K41" s="15" t="s">
        <v>426</v>
      </c>
    </row>
    <row r="42" spans="2:11" ht="29.45" customHeight="1" x14ac:dyDescent="0.55000000000000004">
      <c r="B42" s="24"/>
      <c r="C42" s="55">
        <v>35</v>
      </c>
      <c r="D42" s="56" t="s">
        <v>422</v>
      </c>
      <c r="E42" s="2"/>
      <c r="F42" s="64">
        <f t="shared" si="0"/>
        <v>0</v>
      </c>
      <c r="G42" s="3"/>
      <c r="H42" s="3"/>
      <c r="I42" s="3"/>
      <c r="J42" s="12"/>
      <c r="K42" s="15" t="s">
        <v>426</v>
      </c>
    </row>
    <row r="43" spans="2:11" ht="29.45" customHeight="1" x14ac:dyDescent="0.55000000000000004">
      <c r="B43" s="24"/>
      <c r="C43" s="55">
        <v>36</v>
      </c>
      <c r="D43" s="56" t="s">
        <v>423</v>
      </c>
      <c r="E43" s="2"/>
      <c r="F43" s="64">
        <f t="shared" si="0"/>
        <v>0</v>
      </c>
      <c r="G43" s="3"/>
      <c r="H43" s="3"/>
      <c r="I43" s="3"/>
      <c r="J43" s="12"/>
      <c r="K43" s="15" t="s">
        <v>426</v>
      </c>
    </row>
    <row r="44" spans="2:11" ht="29.45" customHeight="1" x14ac:dyDescent="0.55000000000000004">
      <c r="B44" s="24"/>
      <c r="C44" s="55">
        <v>37</v>
      </c>
      <c r="D44" s="56" t="s">
        <v>393</v>
      </c>
      <c r="E44" s="2"/>
      <c r="F44" s="64">
        <f t="shared" si="0"/>
        <v>0</v>
      </c>
      <c r="G44" s="3"/>
      <c r="H44" s="3"/>
      <c r="I44" s="3"/>
      <c r="J44" s="12"/>
      <c r="K44" s="15" t="s">
        <v>426</v>
      </c>
    </row>
    <row r="45" spans="2:11" ht="29.45" customHeight="1" x14ac:dyDescent="0.55000000000000004">
      <c r="B45" s="24"/>
      <c r="C45" s="55">
        <v>38</v>
      </c>
      <c r="D45" s="56" t="s">
        <v>394</v>
      </c>
      <c r="E45" s="2"/>
      <c r="F45" s="64">
        <f t="shared" si="0"/>
        <v>0</v>
      </c>
      <c r="G45" s="3"/>
      <c r="H45" s="3"/>
      <c r="I45" s="3"/>
      <c r="J45" s="12"/>
      <c r="K45" s="15" t="s">
        <v>426</v>
      </c>
    </row>
    <row r="46" spans="2:11" ht="29.45" customHeight="1" x14ac:dyDescent="0.55000000000000004">
      <c r="B46" s="24"/>
      <c r="C46" s="55">
        <v>39</v>
      </c>
      <c r="D46" s="56" t="s">
        <v>395</v>
      </c>
      <c r="E46" s="2"/>
      <c r="F46" s="64">
        <f t="shared" si="0"/>
        <v>0</v>
      </c>
      <c r="G46" s="3"/>
      <c r="H46" s="3"/>
      <c r="I46" s="3"/>
      <c r="J46" s="12"/>
      <c r="K46" s="15" t="s">
        <v>426</v>
      </c>
    </row>
    <row r="47" spans="2:11" ht="29.45" customHeight="1" x14ac:dyDescent="0.55000000000000004">
      <c r="B47" s="24"/>
      <c r="C47" s="55">
        <v>40</v>
      </c>
      <c r="D47" s="56" t="s">
        <v>424</v>
      </c>
      <c r="E47" s="2"/>
      <c r="F47" s="64">
        <f t="shared" si="0"/>
        <v>0</v>
      </c>
      <c r="G47" s="3"/>
      <c r="H47" s="3"/>
      <c r="I47" s="3"/>
      <c r="J47" s="12"/>
      <c r="K47" s="15" t="s">
        <v>426</v>
      </c>
    </row>
    <row r="48" spans="2:11" ht="29.45" customHeight="1" x14ac:dyDescent="0.55000000000000004">
      <c r="B48" s="24"/>
      <c r="C48" s="55">
        <v>41</v>
      </c>
      <c r="D48" s="56" t="s">
        <v>431</v>
      </c>
      <c r="E48" s="2"/>
      <c r="F48" s="64">
        <f t="shared" si="0"/>
        <v>0</v>
      </c>
      <c r="G48" s="3"/>
      <c r="H48" s="3"/>
      <c r="I48" s="3"/>
      <c r="J48" s="12"/>
      <c r="K48" s="15" t="s">
        <v>432</v>
      </c>
    </row>
    <row r="49" spans="2:11" ht="29.45" customHeight="1" x14ac:dyDescent="0.55000000000000004">
      <c r="B49" s="24"/>
      <c r="C49" s="55">
        <v>42</v>
      </c>
      <c r="D49" s="56" t="s">
        <v>433</v>
      </c>
      <c r="E49" s="2"/>
      <c r="F49" s="64">
        <f t="shared" ref="F49:F66" si="1">IF(E49=2,G49,0)</f>
        <v>0</v>
      </c>
      <c r="G49" s="3"/>
      <c r="H49" s="3"/>
      <c r="I49" s="3"/>
      <c r="J49" s="12"/>
      <c r="K49" s="15" t="s">
        <v>432</v>
      </c>
    </row>
    <row r="50" spans="2:11" ht="29.45" customHeight="1" x14ac:dyDescent="0.55000000000000004">
      <c r="B50" s="24"/>
      <c r="C50" s="55">
        <v>43</v>
      </c>
      <c r="D50" s="56" t="s">
        <v>434</v>
      </c>
      <c r="E50" s="2"/>
      <c r="F50" s="64">
        <f t="shared" si="1"/>
        <v>0</v>
      </c>
      <c r="G50" s="3"/>
      <c r="H50" s="3"/>
      <c r="I50" s="3"/>
      <c r="J50" s="12"/>
      <c r="K50" s="15" t="s">
        <v>432</v>
      </c>
    </row>
    <row r="51" spans="2:11" ht="27" customHeight="1" x14ac:dyDescent="0.55000000000000004">
      <c r="B51" s="24"/>
      <c r="C51" s="55">
        <v>44</v>
      </c>
      <c r="D51" s="56" t="s">
        <v>435</v>
      </c>
      <c r="E51" s="2"/>
      <c r="F51" s="64">
        <f t="shared" si="1"/>
        <v>0</v>
      </c>
      <c r="G51" s="3"/>
      <c r="H51" s="3"/>
      <c r="I51" s="3"/>
      <c r="J51" s="12"/>
      <c r="K51" s="15" t="s">
        <v>436</v>
      </c>
    </row>
    <row r="52" spans="2:11" ht="27" customHeight="1" x14ac:dyDescent="0.55000000000000004">
      <c r="B52" s="24"/>
      <c r="C52" s="55">
        <v>45</v>
      </c>
      <c r="D52" s="56" t="s">
        <v>438</v>
      </c>
      <c r="E52" s="2"/>
      <c r="F52" s="64">
        <f t="shared" si="1"/>
        <v>0</v>
      </c>
      <c r="G52" s="3"/>
      <c r="H52" s="3"/>
      <c r="I52" s="3"/>
      <c r="J52" s="12"/>
      <c r="K52" s="15" t="s">
        <v>436</v>
      </c>
    </row>
    <row r="53" spans="2:11" ht="27" customHeight="1" x14ac:dyDescent="0.55000000000000004">
      <c r="B53" s="24"/>
      <c r="C53" s="55">
        <v>46</v>
      </c>
      <c r="D53" s="56"/>
      <c r="E53" s="2"/>
      <c r="F53" s="64">
        <f t="shared" si="1"/>
        <v>0</v>
      </c>
      <c r="G53" s="3"/>
      <c r="H53" s="3"/>
      <c r="I53" s="3"/>
      <c r="J53" s="12"/>
      <c r="K53" s="15"/>
    </row>
    <row r="54" spans="2:11" ht="27" customHeight="1" x14ac:dyDescent="0.55000000000000004">
      <c r="B54" s="24"/>
      <c r="C54" s="55">
        <v>47</v>
      </c>
      <c r="D54" s="56"/>
      <c r="E54" s="2"/>
      <c r="F54" s="64">
        <f t="shared" si="1"/>
        <v>0</v>
      </c>
      <c r="G54" s="3"/>
      <c r="H54" s="3"/>
      <c r="I54" s="3"/>
      <c r="J54" s="12"/>
      <c r="K54" s="15"/>
    </row>
    <row r="55" spans="2:11" ht="27" customHeight="1" x14ac:dyDescent="0.55000000000000004">
      <c r="B55" s="24"/>
      <c r="C55" s="55">
        <v>48</v>
      </c>
      <c r="D55" s="56"/>
      <c r="E55" s="2"/>
      <c r="F55" s="64">
        <f t="shared" si="1"/>
        <v>0</v>
      </c>
      <c r="G55" s="3"/>
      <c r="H55" s="3"/>
      <c r="I55" s="3"/>
      <c r="J55" s="12"/>
      <c r="K55" s="15"/>
    </row>
    <row r="56" spans="2:11" ht="27" customHeight="1" x14ac:dyDescent="0.55000000000000004">
      <c r="B56" s="24"/>
      <c r="C56" s="55">
        <v>49</v>
      </c>
      <c r="D56" s="56"/>
      <c r="E56" s="2"/>
      <c r="F56" s="64">
        <f t="shared" si="1"/>
        <v>0</v>
      </c>
      <c r="G56" s="3"/>
      <c r="H56" s="3"/>
      <c r="I56" s="3"/>
      <c r="J56" s="12"/>
      <c r="K56" s="15"/>
    </row>
    <row r="57" spans="2:11" ht="27" customHeight="1" x14ac:dyDescent="0.55000000000000004">
      <c r="B57" s="24"/>
      <c r="C57" s="55">
        <v>41</v>
      </c>
      <c r="D57" s="56"/>
      <c r="E57" s="2"/>
      <c r="F57" s="64">
        <f t="shared" si="1"/>
        <v>0</v>
      </c>
      <c r="G57" s="3"/>
      <c r="H57" s="3">
        <f>IF(E58=2,#REF!,0)</f>
        <v>0</v>
      </c>
      <c r="I57" s="3" t="e">
        <f>IF(E58=1,0,#REF!)</f>
        <v>#REF!</v>
      </c>
      <c r="J57" s="12">
        <f>IF(E58=2,G58*#REF!,0)</f>
        <v>0</v>
      </c>
      <c r="K57" s="15"/>
    </row>
    <row r="58" spans="2:11" ht="27" customHeight="1" x14ac:dyDescent="0.55000000000000004">
      <c r="B58" s="24"/>
      <c r="C58" s="53">
        <v>42</v>
      </c>
      <c r="D58" s="42"/>
      <c r="E58" s="2"/>
      <c r="F58" s="64">
        <f t="shared" si="1"/>
        <v>0</v>
      </c>
      <c r="G58" s="3"/>
      <c r="H58" s="3">
        <f>IF(E59=2,#REF!,0)</f>
        <v>0</v>
      </c>
      <c r="I58" s="3" t="e">
        <f>IF(E59=1,0,#REF!)</f>
        <v>#REF!</v>
      </c>
      <c r="J58" s="12">
        <f>IF(E59=2,G59*#REF!,0)</f>
        <v>0</v>
      </c>
      <c r="K58" s="15"/>
    </row>
    <row r="59" spans="2:11" ht="26.25" x14ac:dyDescent="0.55000000000000004">
      <c r="C59" s="53">
        <v>43</v>
      </c>
      <c r="D59" s="42"/>
      <c r="E59" s="2"/>
      <c r="F59" s="64">
        <f t="shared" si="1"/>
        <v>0</v>
      </c>
      <c r="G59" s="3"/>
      <c r="H59" s="3">
        <f>IF(E60=2,#REF!,0)</f>
        <v>0</v>
      </c>
      <c r="I59" s="3" t="e">
        <f>IF(E60=1,0,#REF!)</f>
        <v>#REF!</v>
      </c>
      <c r="J59" s="12">
        <f>IF(E60=2,G60*#REF!,0)</f>
        <v>0</v>
      </c>
      <c r="K59" s="15"/>
    </row>
    <row r="60" spans="2:11" ht="26.25" x14ac:dyDescent="0.25">
      <c r="C60" s="53">
        <v>44</v>
      </c>
      <c r="D60" s="43"/>
      <c r="E60" s="2"/>
      <c r="F60" s="64">
        <f t="shared" si="1"/>
        <v>0</v>
      </c>
      <c r="G60" s="3"/>
      <c r="H60" s="3">
        <f>IF(E61=2,#REF!,0)</f>
        <v>0</v>
      </c>
      <c r="I60" s="3" t="e">
        <f>IF(E61=1,0,#REF!)</f>
        <v>#REF!</v>
      </c>
      <c r="J60" s="12">
        <f>IF(E61=2,G61*#REF!,0)</f>
        <v>0</v>
      </c>
      <c r="K60" s="15"/>
    </row>
    <row r="61" spans="2:11" ht="26.25" x14ac:dyDescent="0.25">
      <c r="C61" s="53">
        <v>45</v>
      </c>
      <c r="D61" s="43"/>
      <c r="E61" s="2"/>
      <c r="F61" s="64">
        <f t="shared" si="1"/>
        <v>0</v>
      </c>
      <c r="G61" s="3"/>
      <c r="H61" s="3">
        <f>IF(E62=2,#REF!,0)</f>
        <v>0</v>
      </c>
      <c r="I61" s="3" t="e">
        <f>IF(E62=1,0,#REF!)</f>
        <v>#REF!</v>
      </c>
      <c r="J61" s="12">
        <f>IF(E62=2,G62*#REF!,0)</f>
        <v>0</v>
      </c>
      <c r="K61" s="15"/>
    </row>
    <row r="62" spans="2:11" ht="26.25" x14ac:dyDescent="0.25">
      <c r="C62" s="53">
        <v>46</v>
      </c>
      <c r="D62" s="43"/>
      <c r="E62" s="2"/>
      <c r="F62" s="64">
        <f t="shared" si="1"/>
        <v>0</v>
      </c>
      <c r="G62" s="3"/>
      <c r="H62" s="3">
        <f>IF(E63=2,#REF!,0)</f>
        <v>0</v>
      </c>
      <c r="I62" s="3" t="e">
        <f>IF(E63=1,0,#REF!)</f>
        <v>#REF!</v>
      </c>
      <c r="J62" s="12">
        <f>IF(E63=2,G63*#REF!,0)</f>
        <v>0</v>
      </c>
      <c r="K62" s="15"/>
    </row>
    <row r="63" spans="2:11" ht="26.25" x14ac:dyDescent="0.25">
      <c r="C63" s="53">
        <v>47</v>
      </c>
      <c r="D63" s="43"/>
      <c r="E63" s="2"/>
      <c r="F63" s="64">
        <f t="shared" si="1"/>
        <v>0</v>
      </c>
      <c r="G63" s="3"/>
      <c r="H63" s="3">
        <f>IF(E64=2,#REF!,0)</f>
        <v>0</v>
      </c>
      <c r="I63" s="3" t="e">
        <f>IF(E64=1,0,#REF!)</f>
        <v>#REF!</v>
      </c>
      <c r="J63" s="12">
        <f>IF(E64=2,G64*#REF!,0)</f>
        <v>0</v>
      </c>
      <c r="K63" s="15"/>
    </row>
    <row r="64" spans="2:11" ht="26.25" x14ac:dyDescent="0.25">
      <c r="C64" s="53">
        <v>48</v>
      </c>
      <c r="D64" s="43"/>
      <c r="E64" s="2"/>
      <c r="F64" s="64">
        <f t="shared" si="1"/>
        <v>0</v>
      </c>
      <c r="G64" s="3"/>
      <c r="H64" s="3">
        <f>IF(E65=2,#REF!,0)</f>
        <v>0</v>
      </c>
      <c r="I64" s="3" t="e">
        <f>IF(E65=1,0,#REF!)</f>
        <v>#REF!</v>
      </c>
      <c r="J64" s="12">
        <f>IF(E65=2,G65*#REF!,0)</f>
        <v>0</v>
      </c>
      <c r="K64" s="15"/>
    </row>
    <row r="65" spans="3:11" ht="27" thickBot="1" x14ac:dyDescent="0.3">
      <c r="C65" s="53">
        <v>49</v>
      </c>
      <c r="D65" s="43"/>
      <c r="E65" s="2"/>
      <c r="F65" s="64">
        <f t="shared" si="1"/>
        <v>0</v>
      </c>
      <c r="G65" s="3"/>
      <c r="H65" s="5">
        <f>IF(E66=2,#REF!,0)</f>
        <v>0</v>
      </c>
      <c r="I65" s="5" t="e">
        <f>IF(E66=1,0,#REF!)</f>
        <v>#REF!</v>
      </c>
      <c r="J65" s="13">
        <f>IF(E66=2,G66*#REF!,0)</f>
        <v>0</v>
      </c>
      <c r="K65" s="31"/>
    </row>
    <row r="66" spans="3:11" ht="24.75" thickBot="1" x14ac:dyDescent="0.3">
      <c r="C66" s="54">
        <v>50</v>
      </c>
      <c r="D66" s="45"/>
      <c r="E66" s="4"/>
      <c r="F66" s="65">
        <f t="shared" si="1"/>
        <v>0</v>
      </c>
      <c r="G66" s="5"/>
    </row>
  </sheetData>
  <mergeCells count="5">
    <mergeCell ref="C5:D5"/>
    <mergeCell ref="E2:G2"/>
    <mergeCell ref="C3:D4"/>
    <mergeCell ref="E3:J3"/>
    <mergeCell ref="K3:K4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outlinePr summaryBelow="0"/>
  </sheetPr>
  <dimension ref="B1:M79"/>
  <sheetViews>
    <sheetView rightToLeft="1" tabSelected="1" topLeftCell="B1" zoomScale="110" zoomScaleNormal="110" workbookViewId="0">
      <pane xSplit="5" ySplit="4" topLeftCell="G5" activePane="bottomRight" state="frozen"/>
      <selection activeCell="B1" sqref="B1"/>
      <selection pane="topRight" activeCell="F1" sqref="F1"/>
      <selection pane="bottomLeft" activeCell="B5" sqref="B5"/>
      <selection pane="bottomRight" activeCell="E82" sqref="E82"/>
    </sheetView>
  </sheetViews>
  <sheetFormatPr defaultColWidth="9.140625" defaultRowHeight="15" outlineLevelRow="1" x14ac:dyDescent="0.25"/>
  <cols>
    <col min="1" max="1" width="3.42578125" style="1" customWidth="1"/>
    <col min="2" max="2" width="4.140625" style="1" customWidth="1"/>
    <col min="3" max="3" width="3.7109375" style="1" customWidth="1"/>
    <col min="4" max="4" width="2.7109375" style="1" customWidth="1"/>
    <col min="5" max="5" width="4.5703125" style="1" customWidth="1"/>
    <col min="6" max="6" width="69" style="1" customWidth="1"/>
    <col min="7" max="9" width="7.5703125" style="1" customWidth="1"/>
    <col min="10" max="12" width="13.140625" style="1" hidden="1" customWidth="1"/>
    <col min="13" max="13" width="26" style="1" customWidth="1"/>
    <col min="14" max="16384" width="9.140625" style="1"/>
  </cols>
  <sheetData>
    <row r="1" spans="2:13" ht="15.75" thickBot="1" x14ac:dyDescent="0.3"/>
    <row r="2" spans="2:13" ht="40.5" customHeight="1" thickBot="1" x14ac:dyDescent="0.3">
      <c r="C2" s="101" t="s">
        <v>10</v>
      </c>
      <c r="D2" s="102"/>
      <c r="E2" s="102"/>
      <c r="F2" s="22" t="s">
        <v>11</v>
      </c>
      <c r="G2" s="88" t="s">
        <v>13</v>
      </c>
      <c r="H2" s="88"/>
      <c r="I2" s="88"/>
      <c r="J2" s="22"/>
      <c r="K2" s="22"/>
      <c r="L2" s="22"/>
      <c r="M2" s="23"/>
    </row>
    <row r="3" spans="2:13" ht="26.25" customHeight="1" x14ac:dyDescent="0.25">
      <c r="C3" s="107" t="s">
        <v>8</v>
      </c>
      <c r="D3" s="108"/>
      <c r="E3" s="103" t="s">
        <v>9</v>
      </c>
      <c r="F3" s="104"/>
      <c r="G3" s="95" t="s">
        <v>0</v>
      </c>
      <c r="H3" s="97"/>
      <c r="I3" s="97"/>
      <c r="J3" s="97"/>
      <c r="K3" s="97"/>
      <c r="L3" s="98"/>
      <c r="M3" s="99" t="s">
        <v>7</v>
      </c>
    </row>
    <row r="4" spans="2:13" ht="50.25" customHeight="1" thickBot="1" x14ac:dyDescent="0.3">
      <c r="B4" s="20"/>
      <c r="C4" s="109"/>
      <c r="D4" s="110"/>
      <c r="E4" s="105"/>
      <c r="F4" s="106"/>
      <c r="G4" s="8" t="s">
        <v>1</v>
      </c>
      <c r="H4" s="9" t="s">
        <v>2</v>
      </c>
      <c r="I4" s="9" t="s">
        <v>3</v>
      </c>
      <c r="J4" s="9" t="s">
        <v>4</v>
      </c>
      <c r="K4" s="9" t="s">
        <v>6</v>
      </c>
      <c r="L4" s="10" t="s">
        <v>5</v>
      </c>
      <c r="M4" s="100"/>
    </row>
    <row r="5" spans="2:13" ht="29.45" customHeight="1" collapsed="1" thickBot="1" x14ac:dyDescent="0.3">
      <c r="B5" s="25"/>
      <c r="C5" s="37">
        <v>1</v>
      </c>
      <c r="D5" s="38" t="s">
        <v>441</v>
      </c>
      <c r="E5" s="33"/>
      <c r="F5" s="34"/>
      <c r="G5" s="18"/>
      <c r="H5" s="19"/>
      <c r="I5" s="19"/>
      <c r="J5" s="7">
        <f>SUM(J6:J15)</f>
        <v>5</v>
      </c>
      <c r="K5" s="7">
        <f t="shared" ref="K5:L5" si="0">SUM(K6:K15)</f>
        <v>5</v>
      </c>
      <c r="L5" s="11">
        <f t="shared" si="0"/>
        <v>23</v>
      </c>
      <c r="M5" s="14"/>
    </row>
    <row r="6" spans="2:13" ht="29.45" hidden="1" customHeight="1" outlineLevel="1" x14ac:dyDescent="0.55000000000000004">
      <c r="B6" s="24"/>
      <c r="C6" s="35"/>
      <c r="D6" s="36"/>
      <c r="E6" s="39">
        <v>1</v>
      </c>
      <c r="F6" s="40" t="s">
        <v>328</v>
      </c>
      <c r="G6" s="2">
        <v>1</v>
      </c>
      <c r="H6" s="3">
        <v>3</v>
      </c>
      <c r="I6" s="3">
        <v>1</v>
      </c>
      <c r="J6" s="3">
        <f>IF(G6=2,I6,0)</f>
        <v>0</v>
      </c>
      <c r="K6" s="3">
        <f>IF(G6=1,0,I6)</f>
        <v>0</v>
      </c>
      <c r="L6" s="12">
        <f>IF(G6=2,H6*I6,0)</f>
        <v>0</v>
      </c>
      <c r="M6" s="15"/>
    </row>
    <row r="7" spans="2:13" ht="29.45" hidden="1" customHeight="1" outlineLevel="1" x14ac:dyDescent="0.55000000000000004">
      <c r="B7" s="24"/>
      <c r="C7" s="35"/>
      <c r="D7" s="36"/>
      <c r="E7" s="41">
        <v>2</v>
      </c>
      <c r="F7" s="42" t="s">
        <v>329</v>
      </c>
      <c r="G7" s="2">
        <v>2</v>
      </c>
      <c r="H7" s="3">
        <v>4</v>
      </c>
      <c r="I7" s="3">
        <v>2</v>
      </c>
      <c r="J7" s="3">
        <f t="shared" ref="J7:J15" si="1">IF(G7=2,I7,0)</f>
        <v>2</v>
      </c>
      <c r="K7" s="3">
        <f t="shared" ref="K7:K15" si="2">IF(G7=1,0,I7)</f>
        <v>2</v>
      </c>
      <c r="L7" s="12">
        <f t="shared" ref="L7:L15" si="3">IF(G7=2,H7*I7,0)</f>
        <v>8</v>
      </c>
      <c r="M7" s="15"/>
    </row>
    <row r="8" spans="2:13" ht="27" hidden="1" customHeight="1" outlineLevel="1" x14ac:dyDescent="0.55000000000000004">
      <c r="B8" s="24"/>
      <c r="C8" s="35"/>
      <c r="D8" s="36"/>
      <c r="E8" s="41">
        <v>3</v>
      </c>
      <c r="F8" s="42" t="s">
        <v>330</v>
      </c>
      <c r="G8" s="2">
        <v>2</v>
      </c>
      <c r="H8" s="3">
        <v>5</v>
      </c>
      <c r="I8" s="3">
        <v>3</v>
      </c>
      <c r="J8" s="3">
        <f t="shared" si="1"/>
        <v>3</v>
      </c>
      <c r="K8" s="3">
        <f t="shared" si="2"/>
        <v>3</v>
      </c>
      <c r="L8" s="12">
        <f t="shared" si="3"/>
        <v>15</v>
      </c>
      <c r="M8" s="15"/>
    </row>
    <row r="9" spans="2:13" ht="27" hidden="1" customHeight="1" outlineLevel="1" x14ac:dyDescent="0.25">
      <c r="B9" s="24"/>
      <c r="C9" s="35"/>
      <c r="D9" s="36"/>
      <c r="E9" s="41">
        <v>4</v>
      </c>
      <c r="F9" s="43" t="s">
        <v>331</v>
      </c>
      <c r="G9" s="2">
        <v>1</v>
      </c>
      <c r="H9" s="3">
        <v>5</v>
      </c>
      <c r="I9" s="3">
        <v>1</v>
      </c>
      <c r="J9" s="3">
        <f t="shared" si="1"/>
        <v>0</v>
      </c>
      <c r="K9" s="3">
        <f t="shared" si="2"/>
        <v>0</v>
      </c>
      <c r="L9" s="12">
        <f t="shared" si="3"/>
        <v>0</v>
      </c>
      <c r="M9" s="15"/>
    </row>
    <row r="10" spans="2:13" ht="27" hidden="1" customHeight="1" outlineLevel="1" x14ac:dyDescent="0.25">
      <c r="B10" s="24"/>
      <c r="C10" s="35"/>
      <c r="D10" s="36"/>
      <c r="E10" s="41">
        <v>5</v>
      </c>
      <c r="F10" s="43" t="s">
        <v>332</v>
      </c>
      <c r="G10" s="2"/>
      <c r="H10" s="3"/>
      <c r="I10" s="3"/>
      <c r="J10" s="3">
        <f t="shared" si="1"/>
        <v>0</v>
      </c>
      <c r="K10" s="3">
        <f t="shared" si="2"/>
        <v>0</v>
      </c>
      <c r="L10" s="12">
        <f t="shared" si="3"/>
        <v>0</v>
      </c>
      <c r="M10" s="15"/>
    </row>
    <row r="11" spans="2:13" ht="27" hidden="1" customHeight="1" outlineLevel="1" x14ac:dyDescent="0.25">
      <c r="B11" s="24"/>
      <c r="C11" s="35"/>
      <c r="D11" s="36"/>
      <c r="E11" s="41">
        <v>6</v>
      </c>
      <c r="F11" s="43" t="s">
        <v>440</v>
      </c>
      <c r="G11" s="2"/>
      <c r="H11" s="3"/>
      <c r="I11" s="3"/>
      <c r="J11" s="3">
        <f t="shared" si="1"/>
        <v>0</v>
      </c>
      <c r="K11" s="3">
        <f t="shared" si="2"/>
        <v>0</v>
      </c>
      <c r="L11" s="12">
        <f t="shared" si="3"/>
        <v>0</v>
      </c>
      <c r="M11" s="15"/>
    </row>
    <row r="12" spans="2:13" ht="27" hidden="1" customHeight="1" outlineLevel="1" x14ac:dyDescent="0.25">
      <c r="B12" s="24"/>
      <c r="C12" s="35"/>
      <c r="D12" s="36"/>
      <c r="E12" s="41">
        <v>7</v>
      </c>
      <c r="F12" s="43" t="s">
        <v>333</v>
      </c>
      <c r="G12" s="2"/>
      <c r="H12" s="3"/>
      <c r="I12" s="3"/>
      <c r="J12" s="3">
        <f t="shared" si="1"/>
        <v>0</v>
      </c>
      <c r="K12" s="3">
        <f t="shared" si="2"/>
        <v>0</v>
      </c>
      <c r="L12" s="12">
        <f t="shared" si="3"/>
        <v>0</v>
      </c>
      <c r="M12" s="15"/>
    </row>
    <row r="13" spans="2:13" ht="27" hidden="1" customHeight="1" outlineLevel="1" x14ac:dyDescent="0.25">
      <c r="B13" s="24"/>
      <c r="C13" s="35"/>
      <c r="D13" s="36"/>
      <c r="E13" s="41">
        <v>8</v>
      </c>
      <c r="F13" s="43" t="s">
        <v>334</v>
      </c>
      <c r="G13" s="2"/>
      <c r="H13" s="3"/>
      <c r="I13" s="3"/>
      <c r="J13" s="3">
        <f t="shared" si="1"/>
        <v>0</v>
      </c>
      <c r="K13" s="3">
        <f t="shared" si="2"/>
        <v>0</v>
      </c>
      <c r="L13" s="12">
        <f t="shared" si="3"/>
        <v>0</v>
      </c>
      <c r="M13" s="15"/>
    </row>
    <row r="14" spans="2:13" ht="27" hidden="1" customHeight="1" outlineLevel="1" x14ac:dyDescent="0.25">
      <c r="B14" s="24"/>
      <c r="C14" s="35"/>
      <c r="D14" s="36"/>
      <c r="E14" s="41">
        <v>9</v>
      </c>
      <c r="F14" s="43" t="s">
        <v>335</v>
      </c>
      <c r="G14" s="2"/>
      <c r="H14" s="3"/>
      <c r="I14" s="3"/>
      <c r="J14" s="3">
        <f t="shared" si="1"/>
        <v>0</v>
      </c>
      <c r="K14" s="3">
        <f t="shared" si="2"/>
        <v>0</v>
      </c>
      <c r="L14" s="12">
        <f t="shared" si="3"/>
        <v>0</v>
      </c>
      <c r="M14" s="15"/>
    </row>
    <row r="15" spans="2:13" ht="27" hidden="1" customHeight="1" outlineLevel="1" thickBot="1" x14ac:dyDescent="0.3">
      <c r="B15" s="24"/>
      <c r="C15" s="35"/>
      <c r="D15" s="36"/>
      <c r="E15" s="44"/>
      <c r="F15" s="45"/>
      <c r="G15" s="2"/>
      <c r="H15" s="3"/>
      <c r="I15" s="3"/>
      <c r="J15" s="3">
        <f t="shared" si="1"/>
        <v>0</v>
      </c>
      <c r="K15" s="3">
        <f t="shared" si="2"/>
        <v>0</v>
      </c>
      <c r="L15" s="12">
        <f t="shared" si="3"/>
        <v>0</v>
      </c>
      <c r="M15" s="15"/>
    </row>
    <row r="16" spans="2:13" ht="27" customHeight="1" collapsed="1" thickBot="1" x14ac:dyDescent="0.3">
      <c r="B16" s="25"/>
      <c r="C16" s="37">
        <v>2</v>
      </c>
      <c r="D16" s="38" t="s">
        <v>336</v>
      </c>
      <c r="E16" s="33"/>
      <c r="F16" s="34"/>
      <c r="G16" s="18"/>
      <c r="H16" s="19"/>
      <c r="I16" s="19"/>
      <c r="J16" s="3">
        <f>SUM(J17:J21)</f>
        <v>0</v>
      </c>
      <c r="K16" s="3">
        <f>SUM(K17:K21)</f>
        <v>0</v>
      </c>
      <c r="L16" s="12">
        <f>SUM(L17:L21)</f>
        <v>0</v>
      </c>
      <c r="M16" s="15"/>
    </row>
    <row r="17" spans="2:13" ht="27" hidden="1" customHeight="1" outlineLevel="1" x14ac:dyDescent="0.55000000000000004">
      <c r="B17" s="24"/>
      <c r="C17" s="35"/>
      <c r="D17" s="36"/>
      <c r="E17" s="39">
        <v>1</v>
      </c>
      <c r="F17" s="40" t="s">
        <v>337</v>
      </c>
      <c r="G17" s="2"/>
      <c r="H17" s="3"/>
      <c r="I17" s="3"/>
      <c r="J17" s="3">
        <f>IF(G17=2,I17,0)</f>
        <v>0</v>
      </c>
      <c r="K17" s="3">
        <f>IF(G17=1,0,I17)</f>
        <v>0</v>
      </c>
      <c r="L17" s="12">
        <f>IF(G17=2,H17*I17,0)</f>
        <v>0</v>
      </c>
      <c r="M17" s="15"/>
    </row>
    <row r="18" spans="2:13" ht="27" hidden="1" customHeight="1" outlineLevel="1" x14ac:dyDescent="0.55000000000000004">
      <c r="B18" s="24"/>
      <c r="C18" s="35"/>
      <c r="D18" s="36"/>
      <c r="E18" s="41">
        <v>2</v>
      </c>
      <c r="F18" s="42" t="s">
        <v>338</v>
      </c>
      <c r="G18" s="2"/>
      <c r="H18" s="3"/>
      <c r="I18" s="3"/>
      <c r="J18" s="3">
        <f t="shared" ref="J18:J21" si="4">IF(G18=2,I18,0)</f>
        <v>0</v>
      </c>
      <c r="K18" s="3">
        <f t="shared" ref="K18:K21" si="5">IF(G18=1,0,I18)</f>
        <v>0</v>
      </c>
      <c r="L18" s="12">
        <f t="shared" ref="L18:L21" si="6">IF(G18=2,H18*I18,0)</f>
        <v>0</v>
      </c>
      <c r="M18" s="15"/>
    </row>
    <row r="19" spans="2:13" ht="27" hidden="1" customHeight="1" outlineLevel="1" x14ac:dyDescent="0.55000000000000004">
      <c r="B19" s="24"/>
      <c r="C19" s="35"/>
      <c r="D19" s="36"/>
      <c r="E19" s="41">
        <v>3</v>
      </c>
      <c r="F19" s="42" t="s">
        <v>339</v>
      </c>
      <c r="G19" s="2"/>
      <c r="H19" s="3"/>
      <c r="I19" s="3"/>
      <c r="J19" s="3">
        <f t="shared" si="4"/>
        <v>0</v>
      </c>
      <c r="K19" s="3">
        <f t="shared" si="5"/>
        <v>0</v>
      </c>
      <c r="L19" s="12">
        <f t="shared" si="6"/>
        <v>0</v>
      </c>
      <c r="M19" s="15"/>
    </row>
    <row r="20" spans="2:13" ht="27" hidden="1" customHeight="1" outlineLevel="1" x14ac:dyDescent="0.25">
      <c r="B20" s="24"/>
      <c r="C20" s="35"/>
      <c r="D20" s="36"/>
      <c r="E20" s="41">
        <v>4</v>
      </c>
      <c r="F20" s="43" t="s">
        <v>340</v>
      </c>
      <c r="G20" s="2"/>
      <c r="H20" s="3"/>
      <c r="I20" s="3"/>
      <c r="J20" s="3">
        <f t="shared" si="4"/>
        <v>0</v>
      </c>
      <c r="K20" s="3">
        <f t="shared" si="5"/>
        <v>0</v>
      </c>
      <c r="L20" s="12">
        <f t="shared" si="6"/>
        <v>0</v>
      </c>
      <c r="M20" s="15"/>
    </row>
    <row r="21" spans="2:13" ht="27" hidden="1" customHeight="1" outlineLevel="1" thickBot="1" x14ac:dyDescent="0.3">
      <c r="B21" s="24"/>
      <c r="C21" s="35"/>
      <c r="D21" s="36"/>
      <c r="E21" s="41">
        <v>5</v>
      </c>
      <c r="F21" s="43" t="s">
        <v>341</v>
      </c>
      <c r="G21" s="2"/>
      <c r="H21" s="3"/>
      <c r="I21" s="3"/>
      <c r="J21" s="3">
        <f t="shared" si="4"/>
        <v>0</v>
      </c>
      <c r="K21" s="3">
        <f t="shared" si="5"/>
        <v>0</v>
      </c>
      <c r="L21" s="12">
        <f t="shared" si="6"/>
        <v>0</v>
      </c>
      <c r="M21" s="15"/>
    </row>
    <row r="22" spans="2:13" ht="27" customHeight="1" collapsed="1" thickBot="1" x14ac:dyDescent="0.3">
      <c r="B22" s="25"/>
      <c r="C22" s="37">
        <v>3</v>
      </c>
      <c r="D22" s="38" t="s">
        <v>342</v>
      </c>
      <c r="E22" s="33"/>
      <c r="F22" s="34"/>
      <c r="G22" s="18"/>
      <c r="H22" s="19"/>
      <c r="I22" s="19"/>
      <c r="J22" s="3">
        <f>SUM(J23:J33)</f>
        <v>0</v>
      </c>
      <c r="K22" s="3">
        <f t="shared" ref="K22" si="7">SUM(K23:K33)</f>
        <v>0</v>
      </c>
      <c r="L22" s="12">
        <f t="shared" ref="L22" si="8">SUM(L23:L33)</f>
        <v>0</v>
      </c>
      <c r="M22" s="15"/>
    </row>
    <row r="23" spans="2:13" ht="27" hidden="1" customHeight="1" outlineLevel="1" x14ac:dyDescent="0.55000000000000004">
      <c r="B23" s="24"/>
      <c r="C23" s="35"/>
      <c r="D23" s="36"/>
      <c r="E23" s="39">
        <v>1</v>
      </c>
      <c r="F23" s="40" t="s">
        <v>343</v>
      </c>
      <c r="G23" s="2"/>
      <c r="H23" s="3"/>
      <c r="I23" s="3"/>
      <c r="J23" s="3">
        <f>IF(G23=2,I23,0)</f>
        <v>0</v>
      </c>
      <c r="K23" s="3">
        <f>IF(G23=1,0,I23)</f>
        <v>0</v>
      </c>
      <c r="L23" s="12">
        <f>IF(G23=2,H23*I23,0)</f>
        <v>0</v>
      </c>
      <c r="M23" s="15"/>
    </row>
    <row r="24" spans="2:13" ht="27" hidden="1" customHeight="1" outlineLevel="1" x14ac:dyDescent="0.55000000000000004">
      <c r="B24" s="24"/>
      <c r="C24" s="35"/>
      <c r="D24" s="36"/>
      <c r="E24" s="41">
        <v>2</v>
      </c>
      <c r="F24" s="42" t="s">
        <v>344</v>
      </c>
      <c r="G24" s="2"/>
      <c r="H24" s="3"/>
      <c r="I24" s="3"/>
      <c r="J24" s="3">
        <f t="shared" ref="J24:J33" si="9">IF(G24=2,I24,0)</f>
        <v>0</v>
      </c>
      <c r="K24" s="3">
        <f t="shared" ref="K24:K33" si="10">IF(G24=1,0,I24)</f>
        <v>0</v>
      </c>
      <c r="L24" s="12">
        <f t="shared" ref="L24:L33" si="11">IF(G24=2,H24*I24,0)</f>
        <v>0</v>
      </c>
      <c r="M24" s="15"/>
    </row>
    <row r="25" spans="2:13" ht="27" hidden="1" customHeight="1" outlineLevel="1" x14ac:dyDescent="0.55000000000000004">
      <c r="B25" s="24"/>
      <c r="C25" s="35"/>
      <c r="D25" s="36"/>
      <c r="E25" s="41">
        <v>3</v>
      </c>
      <c r="F25" s="42" t="s">
        <v>345</v>
      </c>
      <c r="G25" s="2"/>
      <c r="H25" s="3"/>
      <c r="I25" s="3"/>
      <c r="J25" s="3">
        <f t="shared" si="9"/>
        <v>0</v>
      </c>
      <c r="K25" s="3">
        <f t="shared" si="10"/>
        <v>0</v>
      </c>
      <c r="L25" s="12">
        <f t="shared" si="11"/>
        <v>0</v>
      </c>
      <c r="M25" s="15"/>
    </row>
    <row r="26" spans="2:13" ht="27" hidden="1" customHeight="1" outlineLevel="1" x14ac:dyDescent="0.25">
      <c r="B26" s="24"/>
      <c r="C26" s="35"/>
      <c r="D26" s="36"/>
      <c r="E26" s="41">
        <v>4</v>
      </c>
      <c r="F26" s="43" t="s">
        <v>346</v>
      </c>
      <c r="G26" s="2"/>
      <c r="H26" s="3"/>
      <c r="I26" s="3"/>
      <c r="J26" s="3">
        <f t="shared" si="9"/>
        <v>0</v>
      </c>
      <c r="K26" s="3">
        <f t="shared" si="10"/>
        <v>0</v>
      </c>
      <c r="L26" s="12">
        <f t="shared" si="11"/>
        <v>0</v>
      </c>
      <c r="M26" s="15"/>
    </row>
    <row r="27" spans="2:13" ht="27" hidden="1" customHeight="1" outlineLevel="1" x14ac:dyDescent="0.25">
      <c r="B27" s="24"/>
      <c r="C27" s="35"/>
      <c r="D27" s="36"/>
      <c r="E27" s="41">
        <v>5</v>
      </c>
      <c r="F27" s="43" t="s">
        <v>347</v>
      </c>
      <c r="G27" s="2"/>
      <c r="H27" s="3"/>
      <c r="I27" s="3"/>
      <c r="J27" s="3">
        <f t="shared" si="9"/>
        <v>0</v>
      </c>
      <c r="K27" s="3">
        <f t="shared" si="10"/>
        <v>0</v>
      </c>
      <c r="L27" s="12">
        <f t="shared" si="11"/>
        <v>0</v>
      </c>
      <c r="M27" s="15"/>
    </row>
    <row r="28" spans="2:13" ht="27" hidden="1" customHeight="1" outlineLevel="1" x14ac:dyDescent="0.25">
      <c r="B28" s="24"/>
      <c r="C28" s="35"/>
      <c r="D28" s="36"/>
      <c r="E28" s="41">
        <v>6</v>
      </c>
      <c r="F28" s="43" t="s">
        <v>348</v>
      </c>
      <c r="G28" s="2"/>
      <c r="H28" s="3"/>
      <c r="I28" s="3"/>
      <c r="J28" s="3">
        <f t="shared" si="9"/>
        <v>0</v>
      </c>
      <c r="K28" s="3">
        <f t="shared" si="10"/>
        <v>0</v>
      </c>
      <c r="L28" s="12">
        <f t="shared" si="11"/>
        <v>0</v>
      </c>
      <c r="M28" s="15"/>
    </row>
    <row r="29" spans="2:13" ht="27" hidden="1" customHeight="1" outlineLevel="1" x14ac:dyDescent="0.25">
      <c r="B29" s="24"/>
      <c r="C29" s="35"/>
      <c r="D29" s="36"/>
      <c r="E29" s="41">
        <v>7</v>
      </c>
      <c r="F29" s="43" t="s">
        <v>349</v>
      </c>
      <c r="G29" s="2"/>
      <c r="H29" s="3"/>
      <c r="I29" s="3"/>
      <c r="J29" s="3">
        <f t="shared" si="9"/>
        <v>0</v>
      </c>
      <c r="K29" s="3">
        <f t="shared" si="10"/>
        <v>0</v>
      </c>
      <c r="L29" s="12">
        <f t="shared" si="11"/>
        <v>0</v>
      </c>
      <c r="M29" s="15"/>
    </row>
    <row r="30" spans="2:13" ht="27" hidden="1" customHeight="1" outlineLevel="1" x14ac:dyDescent="0.25">
      <c r="B30" s="24"/>
      <c r="C30" s="35"/>
      <c r="D30" s="36"/>
      <c r="E30" s="41">
        <v>8</v>
      </c>
      <c r="F30" s="43" t="s">
        <v>350</v>
      </c>
      <c r="G30" s="2"/>
      <c r="H30" s="3"/>
      <c r="I30" s="3"/>
      <c r="J30" s="3">
        <f t="shared" si="9"/>
        <v>0</v>
      </c>
      <c r="K30" s="3">
        <f t="shared" si="10"/>
        <v>0</v>
      </c>
      <c r="L30" s="12">
        <f t="shared" si="11"/>
        <v>0</v>
      </c>
      <c r="M30" s="15"/>
    </row>
    <row r="31" spans="2:13" ht="27" hidden="1" customHeight="1" outlineLevel="1" x14ac:dyDescent="0.25">
      <c r="B31" s="24"/>
      <c r="C31" s="35"/>
      <c r="D31" s="36"/>
      <c r="E31" s="41">
        <v>9</v>
      </c>
      <c r="F31" s="43" t="s">
        <v>351</v>
      </c>
      <c r="G31" s="2"/>
      <c r="H31" s="3"/>
      <c r="I31" s="3"/>
      <c r="J31" s="3">
        <f t="shared" si="9"/>
        <v>0</v>
      </c>
      <c r="K31" s="3">
        <f t="shared" si="10"/>
        <v>0</v>
      </c>
      <c r="L31" s="12">
        <f t="shared" si="11"/>
        <v>0</v>
      </c>
      <c r="M31" s="15"/>
    </row>
    <row r="32" spans="2:13" ht="27" hidden="1" customHeight="1" outlineLevel="1" x14ac:dyDescent="0.25">
      <c r="B32" s="24"/>
      <c r="C32" s="35"/>
      <c r="D32" s="36"/>
      <c r="E32" s="85">
        <v>10</v>
      </c>
      <c r="F32" s="86" t="s">
        <v>352</v>
      </c>
      <c r="G32" s="2"/>
      <c r="H32" s="3"/>
      <c r="I32" s="3"/>
      <c r="J32" s="3"/>
      <c r="K32" s="3"/>
      <c r="L32" s="12"/>
      <c r="M32" s="15"/>
    </row>
    <row r="33" spans="2:13" ht="27" hidden="1" customHeight="1" outlineLevel="1" thickBot="1" x14ac:dyDescent="0.3">
      <c r="B33" s="24"/>
      <c r="C33" s="35"/>
      <c r="D33" s="36"/>
      <c r="E33" s="44">
        <v>11</v>
      </c>
      <c r="F33" s="45" t="s">
        <v>353</v>
      </c>
      <c r="G33" s="2"/>
      <c r="H33" s="3"/>
      <c r="I33" s="3"/>
      <c r="J33" s="3">
        <f t="shared" si="9"/>
        <v>0</v>
      </c>
      <c r="K33" s="3">
        <f t="shared" si="10"/>
        <v>0</v>
      </c>
      <c r="L33" s="12">
        <f t="shared" si="11"/>
        <v>0</v>
      </c>
      <c r="M33" s="15"/>
    </row>
    <row r="34" spans="2:13" ht="27" customHeight="1" collapsed="1" thickBot="1" x14ac:dyDescent="0.3">
      <c r="B34" s="25"/>
      <c r="C34" s="37">
        <v>4</v>
      </c>
      <c r="D34" s="38" t="s">
        <v>354</v>
      </c>
      <c r="E34" s="33"/>
      <c r="F34" s="34"/>
      <c r="G34" s="18"/>
      <c r="H34" s="19"/>
      <c r="I34" s="19"/>
      <c r="J34" s="3">
        <f>SUM(J35:J37)</f>
        <v>0</v>
      </c>
      <c r="K34" s="3">
        <f>SUM(K35:K37)</f>
        <v>0</v>
      </c>
      <c r="L34" s="12">
        <f>SUM(L35:L37)</f>
        <v>0</v>
      </c>
      <c r="M34" s="15"/>
    </row>
    <row r="35" spans="2:13" ht="27" hidden="1" customHeight="1" outlineLevel="1" x14ac:dyDescent="0.55000000000000004">
      <c r="B35" s="24"/>
      <c r="C35" s="35"/>
      <c r="D35" s="36"/>
      <c r="E35" s="39">
        <v>1</v>
      </c>
      <c r="F35" s="40" t="s">
        <v>355</v>
      </c>
      <c r="G35" s="2"/>
      <c r="H35" s="3"/>
      <c r="I35" s="3"/>
      <c r="J35" s="3">
        <f>IF(G35=2,I35,0)</f>
        <v>0</v>
      </c>
      <c r="K35" s="3">
        <f>IF(G35=1,0,I35)</f>
        <v>0</v>
      </c>
      <c r="L35" s="12">
        <f>IF(G35=2,H35*I35,0)</f>
        <v>0</v>
      </c>
      <c r="M35" s="15"/>
    </row>
    <row r="36" spans="2:13" ht="27" hidden="1" customHeight="1" outlineLevel="1" x14ac:dyDescent="0.55000000000000004">
      <c r="B36" s="24"/>
      <c r="C36" s="35"/>
      <c r="D36" s="36"/>
      <c r="E36" s="41">
        <v>2</v>
      </c>
      <c r="F36" s="42" t="s">
        <v>356</v>
      </c>
      <c r="G36" s="2"/>
      <c r="H36" s="3"/>
      <c r="I36" s="3"/>
      <c r="J36" s="3">
        <f t="shared" ref="J36:J37" si="12">IF(G36=2,I36,0)</f>
        <v>0</v>
      </c>
      <c r="K36" s="3">
        <f t="shared" ref="K36:K37" si="13">IF(G36=1,0,I36)</f>
        <v>0</v>
      </c>
      <c r="L36" s="12">
        <f t="shared" ref="L36:L37" si="14">IF(G36=2,H36*I36,0)</f>
        <v>0</v>
      </c>
      <c r="M36" s="15"/>
    </row>
    <row r="37" spans="2:13" ht="27" hidden="1" customHeight="1" outlineLevel="1" thickBot="1" x14ac:dyDescent="0.6">
      <c r="B37" s="24"/>
      <c r="C37" s="35"/>
      <c r="D37" s="36"/>
      <c r="E37" s="41">
        <v>3</v>
      </c>
      <c r="F37" s="42" t="s">
        <v>357</v>
      </c>
      <c r="G37" s="2"/>
      <c r="H37" s="3"/>
      <c r="I37" s="3"/>
      <c r="J37" s="3">
        <f t="shared" si="12"/>
        <v>0</v>
      </c>
      <c r="K37" s="3">
        <f t="shared" si="13"/>
        <v>0</v>
      </c>
      <c r="L37" s="12">
        <f t="shared" si="14"/>
        <v>0</v>
      </c>
      <c r="M37" s="15"/>
    </row>
    <row r="38" spans="2:13" ht="27" customHeight="1" collapsed="1" thickBot="1" x14ac:dyDescent="0.3">
      <c r="B38" s="25"/>
      <c r="C38" s="37">
        <v>5</v>
      </c>
      <c r="D38" s="38" t="s">
        <v>358</v>
      </c>
      <c r="E38" s="33"/>
      <c r="F38" s="34"/>
      <c r="G38" s="18"/>
      <c r="H38" s="19"/>
      <c r="I38" s="19"/>
      <c r="J38" s="3">
        <f>SUM(J39:J48)</f>
        <v>0</v>
      </c>
      <c r="K38" s="3">
        <f t="shared" ref="K38" si="15">SUM(K39:K48)</f>
        <v>0</v>
      </c>
      <c r="L38" s="12">
        <f t="shared" ref="L38" si="16">SUM(L39:L48)</f>
        <v>0</v>
      </c>
      <c r="M38" s="15"/>
    </row>
    <row r="39" spans="2:13" ht="27" hidden="1" customHeight="1" outlineLevel="1" x14ac:dyDescent="0.55000000000000004">
      <c r="B39" s="24"/>
      <c r="C39" s="35"/>
      <c r="D39" s="36"/>
      <c r="E39" s="39">
        <v>1</v>
      </c>
      <c r="F39" s="40" t="s">
        <v>359</v>
      </c>
      <c r="G39" s="2"/>
      <c r="H39" s="3"/>
      <c r="I39" s="3"/>
      <c r="J39" s="3">
        <f>IF(G39=2,I39,0)</f>
        <v>0</v>
      </c>
      <c r="K39" s="3">
        <f>IF(G39=1,0,I39)</f>
        <v>0</v>
      </c>
      <c r="L39" s="12">
        <f>IF(G39=2,H39*I39,0)</f>
        <v>0</v>
      </c>
      <c r="M39" s="15"/>
    </row>
    <row r="40" spans="2:13" ht="27" hidden="1" customHeight="1" outlineLevel="1" x14ac:dyDescent="0.55000000000000004">
      <c r="B40" s="24"/>
      <c r="C40" s="35"/>
      <c r="D40" s="36"/>
      <c r="E40" s="41">
        <v>2</v>
      </c>
      <c r="F40" s="42" t="s">
        <v>360</v>
      </c>
      <c r="G40" s="2"/>
      <c r="H40" s="3"/>
      <c r="I40" s="3"/>
      <c r="J40" s="3">
        <f t="shared" ref="J40:J48" si="17">IF(G40=2,I40,0)</f>
        <v>0</v>
      </c>
      <c r="K40" s="3">
        <f t="shared" ref="K40:K48" si="18">IF(G40=1,0,I40)</f>
        <v>0</v>
      </c>
      <c r="L40" s="12">
        <f t="shared" ref="L40:L48" si="19">IF(G40=2,H40*I40,0)</f>
        <v>0</v>
      </c>
      <c r="M40" s="15"/>
    </row>
    <row r="41" spans="2:13" ht="27" hidden="1" customHeight="1" outlineLevel="1" x14ac:dyDescent="0.55000000000000004">
      <c r="B41" s="24"/>
      <c r="C41" s="35"/>
      <c r="D41" s="36"/>
      <c r="E41" s="41">
        <v>3</v>
      </c>
      <c r="F41" s="42" t="s">
        <v>361</v>
      </c>
      <c r="G41" s="2"/>
      <c r="H41" s="3"/>
      <c r="I41" s="3"/>
      <c r="J41" s="3">
        <f t="shared" si="17"/>
        <v>0</v>
      </c>
      <c r="K41" s="3">
        <f t="shared" si="18"/>
        <v>0</v>
      </c>
      <c r="L41" s="12">
        <f t="shared" si="19"/>
        <v>0</v>
      </c>
      <c r="M41" s="15"/>
    </row>
    <row r="42" spans="2:13" ht="27" hidden="1" customHeight="1" outlineLevel="1" x14ac:dyDescent="0.25">
      <c r="B42" s="24"/>
      <c r="C42" s="35"/>
      <c r="D42" s="36"/>
      <c r="E42" s="41">
        <v>4</v>
      </c>
      <c r="F42" s="43" t="s">
        <v>362</v>
      </c>
      <c r="G42" s="2"/>
      <c r="H42" s="3"/>
      <c r="I42" s="3"/>
      <c r="J42" s="3">
        <f t="shared" si="17"/>
        <v>0</v>
      </c>
      <c r="K42" s="3">
        <f t="shared" si="18"/>
        <v>0</v>
      </c>
      <c r="L42" s="12">
        <f t="shared" si="19"/>
        <v>0</v>
      </c>
      <c r="M42" s="15"/>
    </row>
    <row r="43" spans="2:13" ht="27" hidden="1" customHeight="1" outlineLevel="1" x14ac:dyDescent="0.25">
      <c r="B43" s="24"/>
      <c r="C43" s="35"/>
      <c r="D43" s="36"/>
      <c r="E43" s="41">
        <v>5</v>
      </c>
      <c r="F43" s="43" t="s">
        <v>363</v>
      </c>
      <c r="G43" s="2"/>
      <c r="H43" s="3"/>
      <c r="I43" s="3"/>
      <c r="J43" s="3">
        <f t="shared" si="17"/>
        <v>0</v>
      </c>
      <c r="K43" s="3">
        <f t="shared" si="18"/>
        <v>0</v>
      </c>
      <c r="L43" s="12">
        <f t="shared" si="19"/>
        <v>0</v>
      </c>
      <c r="M43" s="15"/>
    </row>
    <row r="44" spans="2:13" ht="27" hidden="1" customHeight="1" outlineLevel="1" x14ac:dyDescent="0.25">
      <c r="B44" s="24"/>
      <c r="C44" s="35"/>
      <c r="D44" s="36"/>
      <c r="E44" s="41">
        <v>6</v>
      </c>
      <c r="F44" s="43" t="s">
        <v>364</v>
      </c>
      <c r="G44" s="2"/>
      <c r="H44" s="3"/>
      <c r="I44" s="3"/>
      <c r="J44" s="3">
        <f t="shared" si="17"/>
        <v>0</v>
      </c>
      <c r="K44" s="3">
        <f t="shared" si="18"/>
        <v>0</v>
      </c>
      <c r="L44" s="12">
        <f t="shared" si="19"/>
        <v>0</v>
      </c>
      <c r="M44" s="15"/>
    </row>
    <row r="45" spans="2:13" ht="27" hidden="1" customHeight="1" outlineLevel="1" x14ac:dyDescent="0.25">
      <c r="B45" s="24"/>
      <c r="C45" s="35"/>
      <c r="D45" s="36"/>
      <c r="E45" s="41">
        <v>7</v>
      </c>
      <c r="F45" s="43" t="s">
        <v>365</v>
      </c>
      <c r="G45" s="2"/>
      <c r="H45" s="3"/>
      <c r="I45" s="3"/>
      <c r="J45" s="3">
        <f t="shared" si="17"/>
        <v>0</v>
      </c>
      <c r="K45" s="3">
        <f t="shared" si="18"/>
        <v>0</v>
      </c>
      <c r="L45" s="12">
        <f t="shared" si="19"/>
        <v>0</v>
      </c>
      <c r="M45" s="15"/>
    </row>
    <row r="46" spans="2:13" ht="27" hidden="1" customHeight="1" outlineLevel="1" x14ac:dyDescent="0.25">
      <c r="B46" s="24"/>
      <c r="C46" s="35"/>
      <c r="D46" s="36"/>
      <c r="E46" s="41">
        <v>8</v>
      </c>
      <c r="F46" s="43" t="s">
        <v>366</v>
      </c>
      <c r="G46" s="2"/>
      <c r="H46" s="3"/>
      <c r="I46" s="3"/>
      <c r="J46" s="3">
        <f t="shared" si="17"/>
        <v>0</v>
      </c>
      <c r="K46" s="3">
        <f t="shared" si="18"/>
        <v>0</v>
      </c>
      <c r="L46" s="12">
        <f t="shared" si="19"/>
        <v>0</v>
      </c>
      <c r="M46" s="15"/>
    </row>
    <row r="47" spans="2:13" ht="27" hidden="1" customHeight="1" outlineLevel="1" x14ac:dyDescent="0.25">
      <c r="B47" s="24"/>
      <c r="C47" s="35"/>
      <c r="D47" s="36"/>
      <c r="E47" s="41">
        <v>9</v>
      </c>
      <c r="F47" s="43" t="s">
        <v>367</v>
      </c>
      <c r="G47" s="2"/>
      <c r="H47" s="3"/>
      <c r="I47" s="3"/>
      <c r="J47" s="3">
        <f t="shared" si="17"/>
        <v>0</v>
      </c>
      <c r="K47" s="3">
        <f t="shared" si="18"/>
        <v>0</v>
      </c>
      <c r="L47" s="12">
        <f t="shared" si="19"/>
        <v>0</v>
      </c>
      <c r="M47" s="15"/>
    </row>
    <row r="48" spans="2:13" ht="27" hidden="1" customHeight="1" outlineLevel="1" thickBot="1" x14ac:dyDescent="0.3">
      <c r="B48" s="24"/>
      <c r="C48" s="35"/>
      <c r="D48" s="36"/>
      <c r="E48" s="44">
        <v>10</v>
      </c>
      <c r="F48" s="45" t="s">
        <v>368</v>
      </c>
      <c r="G48" s="2"/>
      <c r="H48" s="3"/>
      <c r="I48" s="3"/>
      <c r="J48" s="3">
        <f t="shared" si="17"/>
        <v>0</v>
      </c>
      <c r="K48" s="3">
        <f t="shared" si="18"/>
        <v>0</v>
      </c>
      <c r="L48" s="12">
        <f t="shared" si="19"/>
        <v>0</v>
      </c>
      <c r="M48" s="15"/>
    </row>
    <row r="49" spans="2:13" ht="27" customHeight="1" collapsed="1" thickBot="1" x14ac:dyDescent="0.3">
      <c r="B49" s="25"/>
      <c r="C49" s="37">
        <v>6</v>
      </c>
      <c r="D49" s="38" t="s">
        <v>369</v>
      </c>
      <c r="E49" s="33"/>
      <c r="F49" s="34"/>
      <c r="G49" s="18"/>
      <c r="H49" s="19"/>
      <c r="I49" s="19"/>
      <c r="J49" s="3">
        <f>SUM(J50:J61)</f>
        <v>0</v>
      </c>
      <c r="K49" s="3">
        <f t="shared" ref="K49" si="20">SUM(K50:K61)</f>
        <v>0</v>
      </c>
      <c r="L49" s="12">
        <f t="shared" ref="L49" si="21">SUM(L50:L61)</f>
        <v>0</v>
      </c>
      <c r="M49" s="15"/>
    </row>
    <row r="50" spans="2:13" ht="27" hidden="1" customHeight="1" outlineLevel="1" x14ac:dyDescent="0.55000000000000004">
      <c r="B50" s="24"/>
      <c r="C50" s="35"/>
      <c r="D50" s="36"/>
      <c r="E50" s="39">
        <v>1</v>
      </c>
      <c r="F50" s="40" t="s">
        <v>370</v>
      </c>
      <c r="G50" s="2"/>
      <c r="H50" s="3"/>
      <c r="I50" s="3"/>
      <c r="J50" s="3">
        <f>IF(G50=2,I50,0)</f>
        <v>0</v>
      </c>
      <c r="K50" s="3">
        <f>IF(G50=1,0,I50)</f>
        <v>0</v>
      </c>
      <c r="L50" s="12">
        <f>IF(G50=2,H50*I50,0)</f>
        <v>0</v>
      </c>
      <c r="M50" s="15"/>
    </row>
    <row r="51" spans="2:13" ht="27" hidden="1" customHeight="1" outlineLevel="1" x14ac:dyDescent="0.55000000000000004">
      <c r="B51" s="24"/>
      <c r="C51" s="35"/>
      <c r="D51" s="36"/>
      <c r="E51" s="87">
        <v>2</v>
      </c>
      <c r="F51" s="56" t="s">
        <v>371</v>
      </c>
      <c r="G51" s="2"/>
      <c r="H51" s="3"/>
      <c r="I51" s="3"/>
      <c r="J51" s="3"/>
      <c r="K51" s="3"/>
      <c r="L51" s="12"/>
      <c r="M51" s="15"/>
    </row>
    <row r="52" spans="2:13" ht="27" hidden="1" customHeight="1" outlineLevel="1" x14ac:dyDescent="0.55000000000000004">
      <c r="B52" s="24"/>
      <c r="C52" s="35"/>
      <c r="D52" s="36"/>
      <c r="E52" s="87">
        <v>3</v>
      </c>
      <c r="F52" s="56" t="s">
        <v>372</v>
      </c>
      <c r="G52" s="2"/>
      <c r="H52" s="3"/>
      <c r="I52" s="3"/>
      <c r="J52" s="3"/>
      <c r="K52" s="3"/>
      <c r="L52" s="12"/>
      <c r="M52" s="15"/>
    </row>
    <row r="53" spans="2:13" ht="27" hidden="1" customHeight="1" outlineLevel="1" x14ac:dyDescent="0.55000000000000004">
      <c r="B53" s="24"/>
      <c r="C53" s="35"/>
      <c r="D53" s="36"/>
      <c r="E53" s="41">
        <v>4</v>
      </c>
      <c r="F53" s="42" t="s">
        <v>373</v>
      </c>
      <c r="G53" s="2"/>
      <c r="H53" s="3"/>
      <c r="I53" s="3"/>
      <c r="J53" s="3">
        <f t="shared" ref="J53:J61" si="22">IF(G53=2,I53,0)</f>
        <v>0</v>
      </c>
      <c r="K53" s="3">
        <f t="shared" ref="K53:K61" si="23">IF(G53=1,0,I53)</f>
        <v>0</v>
      </c>
      <c r="L53" s="12">
        <f t="shared" ref="L53:L61" si="24">IF(G53=2,H53*I53,0)</f>
        <v>0</v>
      </c>
      <c r="M53" s="15"/>
    </row>
    <row r="54" spans="2:13" ht="27" hidden="1" customHeight="1" outlineLevel="1" x14ac:dyDescent="0.55000000000000004">
      <c r="B54" s="24"/>
      <c r="C54" s="35"/>
      <c r="D54" s="36"/>
      <c r="E54" s="41">
        <v>5</v>
      </c>
      <c r="F54" s="42" t="s">
        <v>374</v>
      </c>
      <c r="G54" s="2"/>
      <c r="H54" s="3"/>
      <c r="I54" s="3"/>
      <c r="J54" s="3">
        <f t="shared" si="22"/>
        <v>0</v>
      </c>
      <c r="K54" s="3">
        <f t="shared" si="23"/>
        <v>0</v>
      </c>
      <c r="L54" s="12">
        <f t="shared" si="24"/>
        <v>0</v>
      </c>
      <c r="M54" s="15"/>
    </row>
    <row r="55" spans="2:13" ht="27" hidden="1" customHeight="1" outlineLevel="1" x14ac:dyDescent="0.25">
      <c r="B55" s="24"/>
      <c r="C55" s="35"/>
      <c r="D55" s="36"/>
      <c r="E55" s="41">
        <v>6</v>
      </c>
      <c r="F55" s="43" t="s">
        <v>375</v>
      </c>
      <c r="G55" s="2"/>
      <c r="H55" s="3"/>
      <c r="I55" s="3"/>
      <c r="J55" s="3">
        <f t="shared" si="22"/>
        <v>0</v>
      </c>
      <c r="K55" s="3">
        <f t="shared" si="23"/>
        <v>0</v>
      </c>
      <c r="L55" s="12">
        <f t="shared" si="24"/>
        <v>0</v>
      </c>
      <c r="M55" s="15"/>
    </row>
    <row r="56" spans="2:13" ht="27" hidden="1" customHeight="1" outlineLevel="1" x14ac:dyDescent="0.25">
      <c r="B56" s="24"/>
      <c r="C56" s="35"/>
      <c r="D56" s="36"/>
      <c r="E56" s="41">
        <v>7</v>
      </c>
      <c r="F56" s="43" t="s">
        <v>376</v>
      </c>
      <c r="G56" s="2"/>
      <c r="H56" s="3"/>
      <c r="I56" s="3"/>
      <c r="J56" s="3">
        <f t="shared" si="22"/>
        <v>0</v>
      </c>
      <c r="K56" s="3">
        <f t="shared" si="23"/>
        <v>0</v>
      </c>
      <c r="L56" s="12">
        <f t="shared" si="24"/>
        <v>0</v>
      </c>
      <c r="M56" s="15"/>
    </row>
    <row r="57" spans="2:13" ht="27" hidden="1" customHeight="1" outlineLevel="1" x14ac:dyDescent="0.25">
      <c r="B57" s="24"/>
      <c r="C57" s="35"/>
      <c r="D57" s="36"/>
      <c r="E57" s="41">
        <v>8</v>
      </c>
      <c r="F57" s="43" t="s">
        <v>377</v>
      </c>
      <c r="G57" s="2"/>
      <c r="H57" s="3"/>
      <c r="I57" s="3"/>
      <c r="J57" s="3">
        <f t="shared" si="22"/>
        <v>0</v>
      </c>
      <c r="K57" s="3">
        <f t="shared" si="23"/>
        <v>0</v>
      </c>
      <c r="L57" s="12">
        <f t="shared" si="24"/>
        <v>0</v>
      </c>
      <c r="M57" s="15"/>
    </row>
    <row r="58" spans="2:13" ht="27" hidden="1" customHeight="1" outlineLevel="1" x14ac:dyDescent="0.25">
      <c r="B58" s="24"/>
      <c r="C58" s="35"/>
      <c r="D58" s="36"/>
      <c r="E58" s="41">
        <v>9</v>
      </c>
      <c r="F58" s="43" t="s">
        <v>378</v>
      </c>
      <c r="G58" s="2"/>
      <c r="H58" s="3"/>
      <c r="I58" s="3"/>
      <c r="J58" s="3">
        <f t="shared" si="22"/>
        <v>0</v>
      </c>
      <c r="K58" s="3">
        <f t="shared" si="23"/>
        <v>0</v>
      </c>
      <c r="L58" s="12">
        <f t="shared" si="24"/>
        <v>0</v>
      </c>
      <c r="M58" s="15"/>
    </row>
    <row r="59" spans="2:13" ht="27" hidden="1" customHeight="1" outlineLevel="1" x14ac:dyDescent="0.25">
      <c r="B59" s="24"/>
      <c r="C59" s="35"/>
      <c r="D59" s="36"/>
      <c r="E59" s="41">
        <v>10</v>
      </c>
      <c r="F59" s="43" t="s">
        <v>379</v>
      </c>
      <c r="G59" s="2"/>
      <c r="H59" s="3"/>
      <c r="I59" s="3"/>
      <c r="J59" s="3">
        <f t="shared" si="22"/>
        <v>0</v>
      </c>
      <c r="K59" s="3">
        <f t="shared" si="23"/>
        <v>0</v>
      </c>
      <c r="L59" s="12">
        <f t="shared" si="24"/>
        <v>0</v>
      </c>
      <c r="M59" s="15"/>
    </row>
    <row r="60" spans="2:13" ht="27" hidden="1" customHeight="1" outlineLevel="1" x14ac:dyDescent="0.25">
      <c r="B60" s="24"/>
      <c r="C60" s="35"/>
      <c r="D60" s="36"/>
      <c r="E60" s="41">
        <v>11</v>
      </c>
      <c r="F60" s="43" t="s">
        <v>380</v>
      </c>
      <c r="G60" s="2"/>
      <c r="H60" s="3"/>
      <c r="I60" s="3"/>
      <c r="J60" s="3">
        <f t="shared" si="22"/>
        <v>0</v>
      </c>
      <c r="K60" s="3">
        <f t="shared" si="23"/>
        <v>0</v>
      </c>
      <c r="L60" s="12">
        <f t="shared" si="24"/>
        <v>0</v>
      </c>
      <c r="M60" s="15"/>
    </row>
    <row r="61" spans="2:13" ht="27" hidden="1" customHeight="1" outlineLevel="1" thickBot="1" x14ac:dyDescent="0.3">
      <c r="B61" s="24"/>
      <c r="C61" s="35"/>
      <c r="D61" s="36"/>
      <c r="E61" s="44">
        <v>12</v>
      </c>
      <c r="F61" s="45" t="s">
        <v>381</v>
      </c>
      <c r="G61" s="2"/>
      <c r="H61" s="3"/>
      <c r="I61" s="3"/>
      <c r="J61" s="3">
        <f t="shared" si="22"/>
        <v>0</v>
      </c>
      <c r="K61" s="3">
        <f t="shared" si="23"/>
        <v>0</v>
      </c>
      <c r="L61" s="12">
        <f t="shared" si="24"/>
        <v>0</v>
      </c>
      <c r="M61" s="15"/>
    </row>
    <row r="62" spans="2:13" ht="27" customHeight="1" collapsed="1" thickBot="1" x14ac:dyDescent="0.3">
      <c r="B62" s="25"/>
      <c r="C62" s="37">
        <v>7</v>
      </c>
      <c r="D62" s="38" t="s">
        <v>437</v>
      </c>
      <c r="E62" s="33"/>
      <c r="F62" s="34"/>
      <c r="G62" s="18"/>
      <c r="H62" s="19"/>
      <c r="I62" s="19"/>
      <c r="J62" s="3">
        <f>SUM(J63:J68)</f>
        <v>0</v>
      </c>
      <c r="K62" s="3">
        <f>SUM(K63:K68)</f>
        <v>0</v>
      </c>
      <c r="L62" s="12">
        <f>SUM(L63:L68)</f>
        <v>0</v>
      </c>
      <c r="M62" s="15"/>
    </row>
    <row r="63" spans="2:13" ht="27" hidden="1" customHeight="1" outlineLevel="1" x14ac:dyDescent="0.55000000000000004">
      <c r="B63" s="24"/>
      <c r="C63" s="35"/>
      <c r="D63" s="36"/>
      <c r="E63" s="39">
        <v>1</v>
      </c>
      <c r="F63" s="40" t="s">
        <v>382</v>
      </c>
      <c r="G63" s="2"/>
      <c r="H63" s="3"/>
      <c r="I63" s="3"/>
      <c r="J63" s="3">
        <f>IF(G63=2,I63,0)</f>
        <v>0</v>
      </c>
      <c r="K63" s="3">
        <f>IF(G63=1,0,I63)</f>
        <v>0</v>
      </c>
      <c r="L63" s="12">
        <f>IF(G63=2,H63*I63,0)</f>
        <v>0</v>
      </c>
      <c r="M63" s="15"/>
    </row>
    <row r="64" spans="2:13" ht="27" hidden="1" customHeight="1" outlineLevel="1" x14ac:dyDescent="0.55000000000000004">
      <c r="B64" s="24"/>
      <c r="C64" s="35"/>
      <c r="D64" s="36"/>
      <c r="E64" s="41">
        <v>2</v>
      </c>
      <c r="F64" s="42" t="s">
        <v>383</v>
      </c>
      <c r="G64" s="2"/>
      <c r="H64" s="3"/>
      <c r="I64" s="3"/>
      <c r="J64" s="3">
        <f t="shared" ref="J64:J68" si="25">IF(G64=2,I64,0)</f>
        <v>0</v>
      </c>
      <c r="K64" s="3">
        <f t="shared" ref="K64:K68" si="26">IF(G64=1,0,I64)</f>
        <v>0</v>
      </c>
      <c r="L64" s="12">
        <f t="shared" ref="L64:L68" si="27">IF(G64=2,H64*I64,0)</f>
        <v>0</v>
      </c>
      <c r="M64" s="15"/>
    </row>
    <row r="65" spans="2:13" ht="27" hidden="1" customHeight="1" outlineLevel="1" x14ac:dyDescent="0.55000000000000004">
      <c r="B65" s="24"/>
      <c r="C65" s="35"/>
      <c r="D65" s="36"/>
      <c r="E65" s="41">
        <v>3</v>
      </c>
      <c r="F65" s="42" t="s">
        <v>384</v>
      </c>
      <c r="G65" s="2"/>
      <c r="H65" s="3"/>
      <c r="I65" s="3"/>
      <c r="J65" s="3">
        <f t="shared" si="25"/>
        <v>0</v>
      </c>
      <c r="K65" s="3">
        <f t="shared" si="26"/>
        <v>0</v>
      </c>
      <c r="L65" s="12">
        <f t="shared" si="27"/>
        <v>0</v>
      </c>
      <c r="M65" s="15"/>
    </row>
    <row r="66" spans="2:13" ht="27" hidden="1" customHeight="1" outlineLevel="1" x14ac:dyDescent="0.25">
      <c r="B66" s="24"/>
      <c r="C66" s="35"/>
      <c r="D66" s="36"/>
      <c r="E66" s="41">
        <v>4</v>
      </c>
      <c r="F66" s="43" t="s">
        <v>385</v>
      </c>
      <c r="G66" s="2"/>
      <c r="H66" s="3"/>
      <c r="I66" s="3"/>
      <c r="J66" s="3">
        <f t="shared" si="25"/>
        <v>0</v>
      </c>
      <c r="K66" s="3">
        <f t="shared" si="26"/>
        <v>0</v>
      </c>
      <c r="L66" s="12">
        <f t="shared" si="27"/>
        <v>0</v>
      </c>
      <c r="M66" s="15"/>
    </row>
    <row r="67" spans="2:13" ht="27" hidden="1" customHeight="1" outlineLevel="1" x14ac:dyDescent="0.25">
      <c r="B67" s="24"/>
      <c r="C67" s="35"/>
      <c r="D67" s="36"/>
      <c r="E67" s="41">
        <v>5</v>
      </c>
      <c r="F67" s="43" t="s">
        <v>386</v>
      </c>
      <c r="G67" s="2"/>
      <c r="H67" s="3"/>
      <c r="I67" s="3"/>
      <c r="J67" s="3">
        <f t="shared" si="25"/>
        <v>0</v>
      </c>
      <c r="K67" s="3">
        <f t="shared" si="26"/>
        <v>0</v>
      </c>
      <c r="L67" s="12">
        <f t="shared" si="27"/>
        <v>0</v>
      </c>
      <c r="M67" s="15"/>
    </row>
    <row r="68" spans="2:13" ht="27" hidden="1" customHeight="1" outlineLevel="1" thickBot="1" x14ac:dyDescent="0.3">
      <c r="B68" s="24"/>
      <c r="C68" s="35"/>
      <c r="D68" s="36"/>
      <c r="E68" s="41">
        <v>6</v>
      </c>
      <c r="F68" s="43" t="s">
        <v>439</v>
      </c>
      <c r="G68" s="2"/>
      <c r="H68" s="3"/>
      <c r="I68" s="3"/>
      <c r="J68" s="3">
        <f t="shared" si="25"/>
        <v>0</v>
      </c>
      <c r="K68" s="3">
        <f t="shared" si="26"/>
        <v>0</v>
      </c>
      <c r="L68" s="12">
        <f t="shared" si="27"/>
        <v>0</v>
      </c>
      <c r="M68" s="15"/>
    </row>
    <row r="69" spans="2:13" ht="26.25" hidden="1" customHeight="1" outlineLevel="1" x14ac:dyDescent="0.55000000000000004">
      <c r="B69" s="21"/>
      <c r="C69" s="35"/>
      <c r="D69" s="36"/>
      <c r="E69" s="39">
        <v>1</v>
      </c>
      <c r="F69" s="40" t="s">
        <v>12</v>
      </c>
      <c r="G69" s="6">
        <v>2</v>
      </c>
      <c r="H69" s="7">
        <v>5</v>
      </c>
      <c r="I69" s="7">
        <v>5</v>
      </c>
      <c r="J69" s="7">
        <f>IF(G69=2,I69,0)</f>
        <v>5</v>
      </c>
      <c r="K69" s="7">
        <f>IF(G69=1,0,I69)</f>
        <v>5</v>
      </c>
      <c r="L69" s="11">
        <f>IF(G69=2,H69*I69,0)</f>
        <v>25</v>
      </c>
      <c r="M69" s="15"/>
    </row>
    <row r="70" spans="2:13" ht="26.25" hidden="1" customHeight="1" outlineLevel="1" x14ac:dyDescent="0.55000000000000004">
      <c r="B70" s="21"/>
      <c r="C70" s="35"/>
      <c r="D70" s="36"/>
      <c r="E70" s="41">
        <v>2</v>
      </c>
      <c r="F70" s="42"/>
      <c r="G70" s="2"/>
      <c r="H70" s="3"/>
      <c r="I70" s="3"/>
      <c r="J70" s="3">
        <f t="shared" ref="J70:J78" si="28">IF(G70=2,I70,0)</f>
        <v>0</v>
      </c>
      <c r="K70" s="3">
        <f t="shared" ref="K70:K78" si="29">IF(G70=1,0,I70)</f>
        <v>0</v>
      </c>
      <c r="L70" s="12">
        <f t="shared" ref="L70:L78" si="30">IF(G70=2,H70*I70,0)</f>
        <v>0</v>
      </c>
      <c r="M70" s="16"/>
    </row>
    <row r="71" spans="2:13" ht="26.25" hidden="1" customHeight="1" outlineLevel="1" x14ac:dyDescent="0.55000000000000004">
      <c r="B71" s="21"/>
      <c r="C71" s="35"/>
      <c r="D71" s="36"/>
      <c r="E71" s="41"/>
      <c r="F71" s="42"/>
      <c r="G71" s="2"/>
      <c r="H71" s="3"/>
      <c r="I71" s="3"/>
      <c r="J71" s="3">
        <f t="shared" si="28"/>
        <v>0</v>
      </c>
      <c r="K71" s="3">
        <f t="shared" si="29"/>
        <v>0</v>
      </c>
      <c r="L71" s="12">
        <f t="shared" si="30"/>
        <v>0</v>
      </c>
      <c r="M71" s="16"/>
    </row>
    <row r="72" spans="2:13" ht="26.25" hidden="1" customHeight="1" outlineLevel="1" x14ac:dyDescent="0.25">
      <c r="B72" s="21"/>
      <c r="C72" s="35"/>
      <c r="D72" s="36"/>
      <c r="E72" s="41"/>
      <c r="F72" s="43"/>
      <c r="G72" s="2"/>
      <c r="H72" s="3"/>
      <c r="I72" s="3"/>
      <c r="J72" s="3">
        <f t="shared" si="28"/>
        <v>0</v>
      </c>
      <c r="K72" s="3">
        <f t="shared" si="29"/>
        <v>0</v>
      </c>
      <c r="L72" s="12">
        <f t="shared" si="30"/>
        <v>0</v>
      </c>
      <c r="M72" s="16"/>
    </row>
    <row r="73" spans="2:13" ht="26.25" hidden="1" customHeight="1" outlineLevel="1" x14ac:dyDescent="0.25">
      <c r="B73" s="21"/>
      <c r="C73" s="35"/>
      <c r="D73" s="36"/>
      <c r="E73" s="41"/>
      <c r="F73" s="43"/>
      <c r="G73" s="2"/>
      <c r="H73" s="3"/>
      <c r="I73" s="3"/>
      <c r="J73" s="3">
        <f t="shared" si="28"/>
        <v>0</v>
      </c>
      <c r="K73" s="3">
        <f t="shared" si="29"/>
        <v>0</v>
      </c>
      <c r="L73" s="12">
        <f t="shared" si="30"/>
        <v>0</v>
      </c>
      <c r="M73" s="16"/>
    </row>
    <row r="74" spans="2:13" ht="26.25" hidden="1" customHeight="1" outlineLevel="1" x14ac:dyDescent="0.25">
      <c r="B74" s="21"/>
      <c r="C74" s="35"/>
      <c r="D74" s="36"/>
      <c r="E74" s="41"/>
      <c r="F74" s="43"/>
      <c r="G74" s="2"/>
      <c r="H74" s="3"/>
      <c r="I74" s="3"/>
      <c r="J74" s="3">
        <f t="shared" si="28"/>
        <v>0</v>
      </c>
      <c r="K74" s="3">
        <f t="shared" si="29"/>
        <v>0</v>
      </c>
      <c r="L74" s="12">
        <f t="shared" si="30"/>
        <v>0</v>
      </c>
      <c r="M74" s="16"/>
    </row>
    <row r="75" spans="2:13" ht="26.25" hidden="1" customHeight="1" outlineLevel="1" x14ac:dyDescent="0.25">
      <c r="B75" s="21"/>
      <c r="C75" s="35"/>
      <c r="D75" s="36"/>
      <c r="E75" s="41"/>
      <c r="F75" s="43"/>
      <c r="G75" s="2"/>
      <c r="H75" s="3"/>
      <c r="I75" s="3"/>
      <c r="J75" s="3">
        <f t="shared" si="28"/>
        <v>0</v>
      </c>
      <c r="K75" s="3">
        <f t="shared" si="29"/>
        <v>0</v>
      </c>
      <c r="L75" s="12">
        <f t="shared" si="30"/>
        <v>0</v>
      </c>
      <c r="M75" s="16"/>
    </row>
    <row r="76" spans="2:13" ht="26.25" hidden="1" customHeight="1" outlineLevel="1" x14ac:dyDescent="0.25">
      <c r="B76" s="21"/>
      <c r="C76" s="35"/>
      <c r="D76" s="36"/>
      <c r="E76" s="41"/>
      <c r="F76" s="43"/>
      <c r="G76" s="2"/>
      <c r="H76" s="3"/>
      <c r="I76" s="3"/>
      <c r="J76" s="3">
        <f t="shared" si="28"/>
        <v>0</v>
      </c>
      <c r="K76" s="3">
        <f t="shared" si="29"/>
        <v>0</v>
      </c>
      <c r="L76" s="12">
        <f t="shared" si="30"/>
        <v>0</v>
      </c>
      <c r="M76" s="16"/>
    </row>
    <row r="77" spans="2:13" ht="26.25" hidden="1" customHeight="1" outlineLevel="1" x14ac:dyDescent="0.25">
      <c r="B77" s="21"/>
      <c r="C77" s="35"/>
      <c r="D77" s="36"/>
      <c r="E77" s="41"/>
      <c r="F77" s="43"/>
      <c r="G77" s="2"/>
      <c r="H77" s="3"/>
      <c r="I77" s="3"/>
      <c r="J77" s="3">
        <f t="shared" si="28"/>
        <v>0</v>
      </c>
      <c r="K77" s="3">
        <f t="shared" si="29"/>
        <v>0</v>
      </c>
      <c r="L77" s="12">
        <f t="shared" si="30"/>
        <v>0</v>
      </c>
      <c r="M77" s="16"/>
    </row>
    <row r="78" spans="2:13" ht="27" hidden="1" customHeight="1" outlineLevel="1" thickBot="1" x14ac:dyDescent="0.3">
      <c r="B78" s="21"/>
      <c r="C78" s="35"/>
      <c r="D78" s="36"/>
      <c r="E78" s="44"/>
      <c r="F78" s="45"/>
      <c r="G78" s="4"/>
      <c r="H78" s="5"/>
      <c r="I78" s="5"/>
      <c r="J78" s="5">
        <f t="shared" si="28"/>
        <v>0</v>
      </c>
      <c r="K78" s="5">
        <f t="shared" si="29"/>
        <v>0</v>
      </c>
      <c r="L78" s="13">
        <f t="shared" si="30"/>
        <v>0</v>
      </c>
      <c r="M78" s="17"/>
    </row>
    <row r="79" spans="2:13" ht="4.5" customHeight="1" thickBot="1" x14ac:dyDescent="0.3">
      <c r="B79" s="20"/>
      <c r="C79" s="26"/>
      <c r="D79" s="26"/>
      <c r="E79" s="26"/>
      <c r="F79" s="26"/>
      <c r="G79" s="27"/>
      <c r="H79" s="27"/>
      <c r="I79" s="27"/>
      <c r="J79" s="27"/>
      <c r="K79" s="27"/>
      <c r="L79" s="27"/>
      <c r="M79" s="27"/>
    </row>
  </sheetData>
  <mergeCells count="6">
    <mergeCell ref="M3:M4"/>
    <mergeCell ref="G3:L3"/>
    <mergeCell ref="C2:E2"/>
    <mergeCell ref="G2:I2"/>
    <mergeCell ref="E3:F4"/>
    <mergeCell ref="C3:D4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سند تحلیل</vt:lpstr>
      <vt:lpstr>اهداف بهبود</vt:lpstr>
      <vt:lpstr>برنامه پیشرفت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هادی, نادری</dc:creator>
  <cp:lastModifiedBy>هادی, نادری</cp:lastModifiedBy>
  <dcterms:created xsi:type="dcterms:W3CDTF">2015-01-21T06:13:22Z</dcterms:created>
  <dcterms:modified xsi:type="dcterms:W3CDTF">2016-12-31T04:54:31Z</dcterms:modified>
</cp:coreProperties>
</file>